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2" yWindow="65522" windowWidth="7648" windowHeight="9102" activeTab="0"/>
  </bookViews>
  <sheets>
    <sheet name="死亡確率（省略版）" sheetId="1" r:id="rId1"/>
    <sheet name="生存確率" sheetId="2" r:id="rId2"/>
    <sheet name="死亡確率" sheetId="3" r:id="rId3"/>
    <sheet name="male" sheetId="4" r:id="rId4"/>
    <sheet name="female" sheetId="5" r:id="rId5"/>
  </sheets>
  <definedNames>
    <definedName name="_xlnm.Print_Area" localSheetId="2">'死亡確率'!$A$1:$T$42</definedName>
    <definedName name="_xlnm.Print_Area" localSheetId="0">'死亡確率（省略版）'!$B$1:$L$24</definedName>
    <definedName name="_xlnm.Print_Area" localSheetId="1">'生存確率'!$A$1:$T$42</definedName>
  </definedNames>
  <calcPr fullCalcOnLoad="1"/>
</workbook>
</file>

<file path=xl/sharedStrings.xml><?xml version="1.0" encoding="utf-8"?>
<sst xmlns="http://schemas.openxmlformats.org/spreadsheetml/2006/main" count="120" uniqueCount="43">
  <si>
    <t>死　力</t>
  </si>
  <si>
    <t>。</t>
  </si>
  <si>
    <t>x</t>
  </si>
  <si>
    <t>週</t>
  </si>
  <si>
    <t>月</t>
  </si>
  <si>
    <t>年</t>
  </si>
  <si>
    <r>
      <t>l</t>
    </r>
    <r>
      <rPr>
        <i/>
        <sz val="8"/>
        <rFont val="CenturyOldst"/>
        <family val="1"/>
      </rPr>
      <t>x</t>
    </r>
  </si>
  <si>
    <r>
      <t>n</t>
    </r>
    <r>
      <rPr>
        <i/>
        <sz val="14"/>
        <rFont val="CenturyOldst"/>
        <family val="1"/>
      </rPr>
      <t>d</t>
    </r>
    <r>
      <rPr>
        <i/>
        <sz val="8"/>
        <rFont val="CenturyOldst"/>
        <family val="1"/>
      </rPr>
      <t>x</t>
    </r>
  </si>
  <si>
    <r>
      <t>n</t>
    </r>
    <r>
      <rPr>
        <i/>
        <sz val="14"/>
        <rFont val="CenturyOldst"/>
        <family val="1"/>
      </rPr>
      <t>p</t>
    </r>
    <r>
      <rPr>
        <i/>
        <sz val="8"/>
        <rFont val="CenturyOldst"/>
        <family val="1"/>
      </rPr>
      <t>x</t>
    </r>
  </si>
  <si>
    <r>
      <t>n</t>
    </r>
    <r>
      <rPr>
        <i/>
        <sz val="14"/>
        <rFont val="CenturyOldst"/>
        <family val="1"/>
      </rPr>
      <t>q</t>
    </r>
    <r>
      <rPr>
        <i/>
        <sz val="8"/>
        <rFont val="CenturyOldst"/>
        <family val="1"/>
      </rPr>
      <t>x</t>
    </r>
  </si>
  <si>
    <r>
      <t>μ</t>
    </r>
    <r>
      <rPr>
        <i/>
        <sz val="8"/>
        <rFont val="CenturyOldst"/>
        <family val="1"/>
      </rPr>
      <t>x</t>
    </r>
  </si>
  <si>
    <r>
      <t>e</t>
    </r>
    <r>
      <rPr>
        <i/>
        <sz val="8"/>
        <rFont val="CenturyOldst"/>
        <family val="1"/>
      </rPr>
      <t>x</t>
    </r>
  </si>
  <si>
    <r>
      <t>n</t>
    </r>
    <r>
      <rPr>
        <i/>
        <sz val="14"/>
        <rFont val="CenturyOldst"/>
        <family val="1"/>
      </rPr>
      <t>L</t>
    </r>
    <r>
      <rPr>
        <i/>
        <sz val="8"/>
        <rFont val="CenturyOldst"/>
        <family val="1"/>
      </rPr>
      <t>x</t>
    </r>
  </si>
  <si>
    <r>
      <t>T</t>
    </r>
    <r>
      <rPr>
        <i/>
        <sz val="8"/>
        <rFont val="CenturyOldst"/>
        <family val="1"/>
      </rPr>
      <t>x</t>
    </r>
  </si>
  <si>
    <t>年齢</t>
  </si>
  <si>
    <t>生存数</t>
  </si>
  <si>
    <t>死亡数</t>
  </si>
  <si>
    <t>生存率</t>
  </si>
  <si>
    <t>死亡率</t>
  </si>
  <si>
    <t>平均余命</t>
  </si>
  <si>
    <t>定常人口</t>
  </si>
  <si>
    <r>
      <t>注：</t>
    </r>
    <r>
      <rPr>
        <i/>
        <sz val="10"/>
        <rFont val="CenturyOldst"/>
        <family val="1"/>
      </rPr>
      <t>lx</t>
    </r>
    <r>
      <rPr>
        <sz val="10"/>
        <rFont val="明朝"/>
        <family val="1"/>
      </rPr>
      <t>等の生命表諸関数の定義については、「参考資料３」を参照。</t>
    </r>
  </si>
  <si>
    <t>第２０回生命表（男）</t>
  </si>
  <si>
    <t>（２－１）</t>
  </si>
  <si>
    <t>（２－２）</t>
  </si>
  <si>
    <r>
      <t>l</t>
    </r>
    <r>
      <rPr>
        <i/>
        <sz val="8"/>
        <rFont val="CenturyOldst"/>
        <family val="1"/>
      </rPr>
      <t>x</t>
    </r>
  </si>
  <si>
    <t>第２０回生命表（女）</t>
  </si>
  <si>
    <t>X
歳
の
ア
ナ
タ
が</t>
  </si>
  <si>
    <t>年齢＋
平均余命</t>
  </si>
  <si>
    <r>
      <t>n</t>
    </r>
    <r>
      <rPr>
        <i/>
        <sz val="14"/>
        <rFont val="CenturyOldst"/>
        <family val="1"/>
      </rPr>
      <t>p</t>
    </r>
    <r>
      <rPr>
        <i/>
        <sz val="8"/>
        <rFont val="CenturyOldst"/>
        <family val="1"/>
      </rPr>
      <t>x</t>
    </r>
  </si>
  <si>
    <t>Y歳までに死ぬ確率</t>
  </si>
  <si>
    <t>アナタが死ぬ確率　早見表（男性）</t>
  </si>
  <si>
    <t>アナタが死ぬ確率　早見表（女性）</t>
  </si>
  <si>
    <t>※厚生労働省　第２０回生命表より計算</t>
  </si>
  <si>
    <r>
      <t>アナタが</t>
    </r>
    <r>
      <rPr>
        <u val="single"/>
        <sz val="22"/>
        <color indexed="12"/>
        <rFont val="ＭＳ Ｐゴシック"/>
        <family val="3"/>
      </rPr>
      <t>生きる</t>
    </r>
    <r>
      <rPr>
        <u val="single"/>
        <sz val="22"/>
        <rFont val="ＭＳ Ｐゴシック"/>
        <family val="3"/>
      </rPr>
      <t>確率　早見表（男性）</t>
    </r>
  </si>
  <si>
    <r>
      <t>アナタが</t>
    </r>
    <r>
      <rPr>
        <u val="single"/>
        <sz val="22"/>
        <color indexed="12"/>
        <rFont val="ＭＳ Ｐゴシック"/>
        <family val="3"/>
      </rPr>
      <t>生きる</t>
    </r>
    <r>
      <rPr>
        <u val="single"/>
        <sz val="22"/>
        <rFont val="ＭＳ Ｐゴシック"/>
        <family val="3"/>
      </rPr>
      <t>確率　早見表（女性）</t>
    </r>
  </si>
  <si>
    <t>＜死ぬ確率早見表＞</t>
  </si>
  <si>
    <t>男性</t>
  </si>
  <si>
    <t>女性</t>
  </si>
  <si>
    <t>※厚生労働省「第２０回生命表」より計算</t>
  </si>
  <si>
    <t>Ｘ
歳
の
男性が</t>
  </si>
  <si>
    <t>Ｘ
歳
の
女性が</t>
  </si>
  <si>
    <t>Ｙ歳までに死ぬ確率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</si>
</sst>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000"/>
    <numFmt numFmtId="179" formatCode="0.000"/>
    <numFmt numFmtId="180" formatCode="0.0"/>
    <numFmt numFmtId="181" formatCode="???\ ???"/>
    <numFmt numFmtId="182" formatCode="?\ ???\ ???"/>
    <numFmt numFmtId="183" formatCode="0.0000000"/>
    <numFmt numFmtId="184" formatCode="###\ ###"/>
    <numFmt numFmtId="185" formatCode="###\ ###\ ###"/>
    <numFmt numFmtId="186" formatCode="0.00000_ "/>
    <numFmt numFmtId="187" formatCode="0.00_ "/>
    <numFmt numFmtId="188" formatCode="0_);[Red]\(0\)"/>
    <numFmt numFmtId="189" formatCode="0.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%"/>
    <numFmt numFmtId="195" formatCode="0_ "/>
    <numFmt numFmtId="196" formatCode="0&quot;歳&quot;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i/>
      <sz val="11"/>
      <name val="CenturyOldst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明朝"/>
      <family val="1"/>
    </font>
    <font>
      <sz val="16"/>
      <name val="ＭＳ Ｐゴシック"/>
      <family val="3"/>
    </font>
    <font>
      <sz val="16"/>
      <name val="明朝"/>
      <family val="1"/>
    </font>
    <font>
      <sz val="19"/>
      <name val="明朝"/>
      <family val="1"/>
    </font>
    <font>
      <i/>
      <sz val="14"/>
      <name val="CenturyOldst"/>
      <family val="1"/>
    </font>
    <font>
      <i/>
      <sz val="8"/>
      <name val="CenturyOldst"/>
      <family val="1"/>
    </font>
    <font>
      <i/>
      <sz val="14"/>
      <name val="Book Antiqua"/>
      <family val="1"/>
    </font>
    <font>
      <sz val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i/>
      <sz val="10"/>
      <name val="CenturyOldst"/>
      <family val="1"/>
    </font>
    <font>
      <sz val="10"/>
      <name val="ＭＳ Ｐゴシック"/>
      <family val="3"/>
    </font>
    <font>
      <u val="single"/>
      <sz val="22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name val="たぬき油性マジック"/>
      <family val="0"/>
    </font>
    <font>
      <sz val="16"/>
      <name val="たぬき油性マジック"/>
      <family val="0"/>
    </font>
    <font>
      <sz val="10"/>
      <name val="たぬき油性マジ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distributed"/>
    </xf>
    <xf numFmtId="0" fontId="0" fillId="0" borderId="0" xfId="0" applyAlignment="1">
      <alignment horizontal="centerContinuous" vertical="distributed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12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14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17" xfId="0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1" fontId="15" fillId="0" borderId="17" xfId="0" applyNumberFormat="1" applyFont="1" applyBorder="1" applyAlignment="1">
      <alignment horizontal="right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 horizontal="right"/>
    </xf>
    <xf numFmtId="0" fontId="15" fillId="0" borderId="28" xfId="0" applyFont="1" applyBorder="1" applyAlignment="1">
      <alignment/>
    </xf>
    <xf numFmtId="177" fontId="15" fillId="0" borderId="0" xfId="0" applyNumberFormat="1" applyFont="1" applyBorder="1" applyAlignment="1">
      <alignment horizontal="right"/>
    </xf>
    <xf numFmtId="185" fontId="15" fillId="0" borderId="25" xfId="0" applyNumberFormat="1" applyFont="1" applyBorder="1" applyAlignment="1">
      <alignment horizontal="right"/>
    </xf>
    <xf numFmtId="185" fontId="15" fillId="0" borderId="17" xfId="0" applyNumberFormat="1" applyFont="1" applyBorder="1" applyAlignment="1">
      <alignment horizontal="right"/>
    </xf>
    <xf numFmtId="185" fontId="15" fillId="0" borderId="27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5" fontId="15" fillId="0" borderId="0" xfId="0" applyNumberFormat="1" applyFont="1" applyAlignment="1">
      <alignment/>
    </xf>
    <xf numFmtId="0" fontId="15" fillId="0" borderId="2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7" xfId="0" applyFont="1" applyBorder="1" applyAlignment="1">
      <alignment/>
    </xf>
    <xf numFmtId="184" fontId="15" fillId="0" borderId="29" xfId="0" applyNumberFormat="1" applyFont="1" applyBorder="1" applyAlignment="1">
      <alignment/>
    </xf>
    <xf numFmtId="0" fontId="15" fillId="0" borderId="29" xfId="0" applyFont="1" applyBorder="1" applyAlignment="1">
      <alignment/>
    </xf>
    <xf numFmtId="177" fontId="15" fillId="0" borderId="29" xfId="0" applyNumberFormat="1" applyFont="1" applyBorder="1" applyAlignment="1">
      <alignment/>
    </xf>
    <xf numFmtId="2" fontId="15" fillId="0" borderId="29" xfId="0" applyNumberFormat="1" applyFont="1" applyBorder="1" applyAlignment="1">
      <alignment/>
    </xf>
    <xf numFmtId="185" fontId="15" fillId="0" borderId="29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0" fontId="15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194" fontId="0" fillId="0" borderId="30" xfId="0" applyNumberFormat="1" applyBorder="1" applyAlignment="1">
      <alignment vertical="center"/>
    </xf>
    <xf numFmtId="196" fontId="0" fillId="0" borderId="30" xfId="0" applyNumberFormat="1" applyBorder="1" applyAlignment="1">
      <alignment horizontal="center" vertical="center"/>
    </xf>
    <xf numFmtId="10" fontId="0" fillId="3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194" fontId="0" fillId="34" borderId="3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194" fontId="23" fillId="0" borderId="30" xfId="0" applyNumberFormat="1" applyFont="1" applyBorder="1" applyAlignment="1">
      <alignment vertical="center"/>
    </xf>
    <xf numFmtId="196" fontId="23" fillId="0" borderId="30" xfId="0" applyNumberFormat="1" applyFont="1" applyBorder="1" applyAlignment="1">
      <alignment horizontal="center" vertical="center"/>
    </xf>
    <xf numFmtId="194" fontId="23" fillId="34" borderId="30" xfId="0" applyNumberFormat="1" applyFont="1" applyFill="1" applyBorder="1" applyAlignment="1">
      <alignment vertical="center"/>
    </xf>
    <xf numFmtId="10" fontId="23" fillId="33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4" fillId="35" borderId="36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36" borderId="36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 patternType="solid">
          <bgColor indexed="31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5" zoomScaleNormal="85" zoomScaleSheetLayoutView="100" zoomScalePageLayoutView="0" workbookViewId="0" topLeftCell="A1">
      <selection activeCell="E6" sqref="E6"/>
    </sheetView>
  </sheetViews>
  <sheetFormatPr defaultColWidth="6.00390625" defaultRowHeight="17.25" customHeight="1"/>
  <cols>
    <col min="1" max="1" width="1.12109375" style="71" customWidth="1"/>
    <col min="2" max="2" width="4.00390625" style="88" bestFit="1" customWidth="1"/>
    <col min="3" max="3" width="4.125" style="88" bestFit="1" customWidth="1"/>
    <col min="4" max="11" width="6.25390625" style="88" customWidth="1"/>
    <col min="12" max="12" width="8.50390625" style="89" customWidth="1"/>
    <col min="13" max="13" width="0.6171875" style="71" customWidth="1"/>
    <col min="14" max="16384" width="6.00390625" style="71" customWidth="1"/>
  </cols>
  <sheetData>
    <row r="1" spans="1:13" ht="17.25" customHeight="1">
      <c r="A1" s="78"/>
      <c r="B1" s="79"/>
      <c r="C1" s="79"/>
      <c r="D1" s="79"/>
      <c r="E1" s="79"/>
      <c r="F1" s="79"/>
      <c r="G1" s="71"/>
      <c r="H1" s="80" t="s">
        <v>36</v>
      </c>
      <c r="I1" s="79"/>
      <c r="J1" s="79"/>
      <c r="K1" s="79"/>
      <c r="L1" s="81"/>
      <c r="M1" s="78"/>
    </row>
    <row r="2" spans="1:13" ht="6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81"/>
      <c r="M2" s="78"/>
    </row>
    <row r="3" spans="1:13" ht="17.25" customHeight="1">
      <c r="A3" s="78"/>
      <c r="B3" s="111" t="s">
        <v>37</v>
      </c>
      <c r="C3" s="112"/>
      <c r="D3" s="93" t="s">
        <v>42</v>
      </c>
      <c r="E3" s="93"/>
      <c r="F3" s="93"/>
      <c r="G3" s="93"/>
      <c r="H3" s="93"/>
      <c r="I3" s="93"/>
      <c r="J3" s="93"/>
      <c r="K3" s="94"/>
      <c r="L3" s="95" t="s">
        <v>28</v>
      </c>
      <c r="M3" s="78"/>
    </row>
    <row r="4" spans="1:13" ht="17.25" customHeight="1">
      <c r="A4" s="78"/>
      <c r="B4" s="113"/>
      <c r="C4" s="114"/>
      <c r="D4" s="82">
        <v>30</v>
      </c>
      <c r="E4" s="82">
        <v>40</v>
      </c>
      <c r="F4" s="82">
        <v>50</v>
      </c>
      <c r="G4" s="82">
        <v>60</v>
      </c>
      <c r="H4" s="82">
        <v>70</v>
      </c>
      <c r="I4" s="82">
        <v>80</v>
      </c>
      <c r="J4" s="82">
        <v>90</v>
      </c>
      <c r="K4" s="82">
        <v>100</v>
      </c>
      <c r="L4" s="95"/>
      <c r="M4" s="78"/>
    </row>
    <row r="5" spans="1:13" ht="17.25" customHeight="1">
      <c r="A5" s="78"/>
      <c r="B5" s="90" t="s">
        <v>40</v>
      </c>
      <c r="C5" s="83">
        <v>20</v>
      </c>
      <c r="D5" s="84">
        <f>(VLOOKUP($C5,male!$B$17:$S$166,3,)-VLOOKUP(D$4,male!$B$17:$S$166,3,))/VLOOKUP($C5,male!$B$17:$S$166,3,)</f>
        <v>0.006536737674371758</v>
      </c>
      <c r="E5" s="84">
        <f>(VLOOKUP($C5,male!$B$17:$S$166,3,)-VLOOKUP(E$4,male!$B$17:$S$166,3,))/VLOOKUP($C5,male!$B$17:$S$166,3,)</f>
        <v>0.016205871984690538</v>
      </c>
      <c r="F5" s="84">
        <f>(VLOOKUP($C5,male!$B$17:$S$166,3,)-VLOOKUP(F$4,male!$B$17:$S$166,3,))/VLOOKUP($C5,male!$B$17:$S$166,3,)</f>
        <v>0.03792113612328146</v>
      </c>
      <c r="G5" s="84">
        <f>(VLOOKUP($C5,male!$B$17:$S$166,3,)-VLOOKUP(G$4,male!$B$17:$S$166,3,))/VLOOKUP($C5,male!$B$17:$S$166,3,)</f>
        <v>0.09117187893438082</v>
      </c>
      <c r="H5" s="84">
        <f>(VLOOKUP($C5,male!$B$17:$S$166,3,)-VLOOKUP(H$4,male!$B$17:$S$166,3,))/VLOOKUP($C5,male!$B$17:$S$166,3,)</f>
        <v>0.20234677947323362</v>
      </c>
      <c r="I5" s="84">
        <f>(VLOOKUP($C5,male!$B$17:$S$166,3,)-VLOOKUP(I$4,male!$B$17:$S$166,3,))/VLOOKUP($C5,male!$B$17:$S$166,3,)</f>
        <v>0.44360175253059375</v>
      </c>
      <c r="J5" s="84">
        <f>(VLOOKUP($C5,male!$B$17:$S$166,3,)-VLOOKUP(J$4,male!$B$17:$S$166,3,))/VLOOKUP($C5,male!$B$17:$S$166,3,)</f>
        <v>0.805761192526565</v>
      </c>
      <c r="K5" s="84">
        <f>(VLOOKUP($C5,male!$B$17:$S$166,3,)-VLOOKUP(K$4,male!$B$17:$S$166,3,))/VLOOKUP($C5,male!$B$17:$S$166,3,)</f>
        <v>0.9880344462909805</v>
      </c>
      <c r="L5" s="85">
        <f>VLOOKUP($C5,male!$B$17:$S$166,13,)+$C5</f>
        <v>79.08</v>
      </c>
      <c r="M5" s="78"/>
    </row>
    <row r="6" spans="1:13" ht="17.25" customHeight="1">
      <c r="A6" s="78"/>
      <c r="B6" s="91"/>
      <c r="C6" s="83">
        <v>30</v>
      </c>
      <c r="D6" s="86"/>
      <c r="E6" s="84">
        <f>(VLOOKUP($C6,male!$B$17:$S$166,3,)-VLOOKUP(E$4,male!$B$17:$S$166,3,))/VLOOKUP($C6,male!$B$17:$S$166,3,)</f>
        <v>0.009732754775132812</v>
      </c>
      <c r="F6" s="84">
        <f>(VLOOKUP($C6,male!$B$17:$S$166,3,)-VLOOKUP(F$4,male!$B$17:$S$166,3,))/VLOOKUP($C6,male!$B$17:$S$166,3,)</f>
        <v>0.031590899874285254</v>
      </c>
      <c r="G6" s="84">
        <f>(VLOOKUP($C6,male!$B$17:$S$166,3,)-VLOOKUP(G$4,male!$B$17:$S$166,3,))/VLOOKUP($C6,male!$B$17:$S$166,3,)</f>
        <v>0.08519201914108439</v>
      </c>
      <c r="H6" s="84">
        <f>(VLOOKUP($C6,male!$B$17:$S$166,3,)-VLOOKUP(H$4,male!$B$17:$S$166,3,))/VLOOKUP($C6,male!$B$17:$S$166,3,)</f>
        <v>0.19709842248266354</v>
      </c>
      <c r="I6" s="84">
        <f>(VLOOKUP($C6,male!$B$17:$S$166,3,)-VLOOKUP(I$4,male!$B$17:$S$166,3,))/VLOOKUP($C6,male!$B$17:$S$166,3,)</f>
        <v>0.4399407924084513</v>
      </c>
      <c r="J6" s="84">
        <f>(VLOOKUP($C6,male!$B$17:$S$166,3,)-VLOOKUP(J$4,male!$B$17:$S$166,3,))/VLOOKUP($C6,male!$B$17:$S$166,3,)</f>
        <v>0.8044831501682955</v>
      </c>
      <c r="K6" s="84">
        <f>(VLOOKUP($C6,male!$B$17:$S$166,3,)-VLOOKUP(K$4,male!$B$17:$S$166,3,))/VLOOKUP($C6,male!$B$17:$S$166,3,)</f>
        <v>0.9879557159657731</v>
      </c>
      <c r="L6" s="85">
        <f>VLOOKUP($C6,male!$B$17:$S$166,13,)+$C6</f>
        <v>79.43</v>
      </c>
      <c r="M6" s="78"/>
    </row>
    <row r="7" spans="1:13" ht="17.25" customHeight="1">
      <c r="A7" s="78"/>
      <c r="B7" s="91"/>
      <c r="C7" s="83">
        <v>40</v>
      </c>
      <c r="D7" s="86"/>
      <c r="E7" s="86"/>
      <c r="F7" s="84">
        <f>(VLOOKUP($C7,male!$B$17:$S$166,3,)-VLOOKUP(F$4,male!$B$17:$S$166,3,))/VLOOKUP($C7,male!$B$17:$S$166,3,)</f>
        <v>0.022072975961341577</v>
      </c>
      <c r="G7" s="84">
        <f>(VLOOKUP($C7,male!$B$17:$S$166,3,)-VLOOKUP(G$4,male!$B$17:$S$166,3,))/VLOOKUP($C7,male!$B$17:$S$166,3,)</f>
        <v>0.07620090912813793</v>
      </c>
      <c r="H7" s="84">
        <f>(VLOOKUP($C7,male!$B$17:$S$166,3,)-VLOOKUP(H$4,male!$B$17:$S$166,3,))/VLOOKUP($C7,male!$B$17:$S$166,3,)</f>
        <v>0.1892071747409804</v>
      </c>
      <c r="I7" s="84">
        <f>(VLOOKUP($C7,male!$B$17:$S$166,3,)-VLOOKUP(I$4,male!$B$17:$S$166,3,))/VLOOKUP($C7,male!$B$17:$S$166,3,)</f>
        <v>0.43443629960276836</v>
      </c>
      <c r="J7" s="84">
        <f>(VLOOKUP($C7,male!$B$17:$S$166,3,)-VLOOKUP(J$4,male!$B$17:$S$166,3,))/VLOOKUP($C7,male!$B$17:$S$166,3,)</f>
        <v>0.8025615299561817</v>
      </c>
      <c r="K7" s="84">
        <f>(VLOOKUP($C7,male!$B$17:$S$166,3,)-VLOOKUP(K$4,male!$B$17:$S$166,3,))/VLOOKUP($C7,male!$B$17:$S$166,3,)</f>
        <v>0.9878373397764036</v>
      </c>
      <c r="L7" s="85">
        <f>VLOOKUP($C7,male!$B$17:$S$166,13,)+$C7</f>
        <v>79.86</v>
      </c>
      <c r="M7" s="78"/>
    </row>
    <row r="8" spans="1:13" ht="17.25" customHeight="1">
      <c r="A8" s="78"/>
      <c r="B8" s="91"/>
      <c r="C8" s="83">
        <v>50</v>
      </c>
      <c r="D8" s="86"/>
      <c r="E8" s="86"/>
      <c r="F8" s="86"/>
      <c r="G8" s="84">
        <f>(VLOOKUP($C8,male!$B$17:$S$166,3,)-VLOOKUP(G$4,male!$B$17:$S$166,3,))/VLOOKUP($C8,male!$B$17:$S$166,3,)</f>
        <v>0.05534966499162479</v>
      </c>
      <c r="H8" s="84">
        <f>(VLOOKUP($C8,male!$B$17:$S$166,3,)-VLOOKUP(H$4,male!$B$17:$S$166,3,))/VLOOKUP($C8,male!$B$17:$S$166,3,)</f>
        <v>0.17090661641541038</v>
      </c>
      <c r="I8" s="84">
        <f>(VLOOKUP($C8,male!$B$17:$S$166,3,)-VLOOKUP(I$4,male!$B$17:$S$166,3,))/VLOOKUP($C8,male!$B$17:$S$166,3,)</f>
        <v>0.4216708542713568</v>
      </c>
      <c r="J8" s="84">
        <f>(VLOOKUP($C8,male!$B$17:$S$166,3,)-VLOOKUP(J$4,male!$B$17:$S$166,3,))/VLOOKUP($C8,male!$B$17:$S$166,3,)</f>
        <v>0.7981051088777219</v>
      </c>
      <c r="K8" s="84">
        <f>(VLOOKUP($C8,male!$B$17:$S$166,3,)-VLOOKUP(K$4,male!$B$17:$S$166,3,))/VLOOKUP($C8,male!$B$17:$S$166,3,)</f>
        <v>0.9875628140703517</v>
      </c>
      <c r="L8" s="85">
        <f>VLOOKUP($C8,male!$B$17:$S$166,13,)+$C8</f>
        <v>80.63</v>
      </c>
      <c r="M8" s="78"/>
    </row>
    <row r="9" spans="1:13" ht="17.25" customHeight="1">
      <c r="A9" s="78"/>
      <c r="B9" s="91"/>
      <c r="C9" s="83">
        <v>60</v>
      </c>
      <c r="D9" s="86"/>
      <c r="E9" s="86"/>
      <c r="F9" s="86"/>
      <c r="G9" s="86"/>
      <c r="H9" s="84">
        <f>(VLOOKUP($C9,male!$B$17:$S$166,3,)-VLOOKUP(H$4,male!$B$17:$S$166,3,))/VLOOKUP($C9,male!$B$17:$S$166,3,)</f>
        <v>0.12232775148781488</v>
      </c>
      <c r="I9" s="84">
        <f>(VLOOKUP($C9,male!$B$17:$S$166,3,)-VLOOKUP(I$4,male!$B$17:$S$166,3,))/VLOOKUP($C9,male!$B$17:$S$166,3,)</f>
        <v>0.38778495672315005</v>
      </c>
      <c r="J9" s="84">
        <f>(VLOOKUP($C9,male!$B$17:$S$166,3,)-VLOOKUP(J$4,male!$B$17:$S$166,3,))/VLOOKUP($C9,male!$B$17:$S$166,3,)</f>
        <v>0.7862755311249765</v>
      </c>
      <c r="K9" s="84">
        <f>(VLOOKUP($C9,male!$B$17:$S$166,3,)-VLOOKUP(K$4,male!$B$17:$S$166,3,))/VLOOKUP($C9,male!$B$17:$S$166,3,)</f>
        <v>0.9868340850908204</v>
      </c>
      <c r="L9" s="85">
        <f>VLOOKUP($C9,male!$B$17:$S$166,13,)+$C9</f>
        <v>82.09</v>
      </c>
      <c r="M9" s="78"/>
    </row>
    <row r="10" spans="1:13" ht="17.25" customHeight="1">
      <c r="A10" s="78"/>
      <c r="B10" s="91"/>
      <c r="C10" s="83">
        <v>70</v>
      </c>
      <c r="D10" s="86"/>
      <c r="E10" s="86"/>
      <c r="F10" s="86"/>
      <c r="G10" s="86"/>
      <c r="H10" s="86"/>
      <c r="I10" s="84">
        <f>(VLOOKUP($C10,male!$B$17:$S$166,3,)-VLOOKUP(I$4,male!$B$17:$S$166,3,))/VLOOKUP($C10,male!$B$17:$S$166,3,)</f>
        <v>0.30245596312898543</v>
      </c>
      <c r="J10" s="84">
        <f>(VLOOKUP($C10,male!$B$17:$S$166,3,)-VLOOKUP(J$4,male!$B$17:$S$166,3,))/VLOOKUP($C10,male!$B$17:$S$166,3,)</f>
        <v>0.7564871519666646</v>
      </c>
      <c r="K10" s="84">
        <f>(VLOOKUP($C10,male!$B$17:$S$166,3,)-VLOOKUP(K$4,male!$B$17:$S$166,3,))/VLOOKUP($C10,male!$B$17:$S$166,3,)</f>
        <v>0.9849990529705158</v>
      </c>
      <c r="L10" s="85">
        <f>VLOOKUP($C10,male!$B$17:$S$166,13,)+$C10</f>
        <v>84.39</v>
      </c>
      <c r="M10" s="78"/>
    </row>
    <row r="11" spans="1:13" ht="17.25" customHeight="1">
      <c r="A11" s="78"/>
      <c r="B11" s="91"/>
      <c r="C11" s="83">
        <v>80</v>
      </c>
      <c r="D11" s="86"/>
      <c r="E11" s="86"/>
      <c r="F11" s="86"/>
      <c r="G11" s="86"/>
      <c r="H11" s="86"/>
      <c r="I11" s="86"/>
      <c r="J11" s="84">
        <f>(VLOOKUP($C11,male!$B$17:$S$166,3,)-VLOOKUP(J$4,male!$B$17:$S$166,3,))/VLOOKUP($C11,male!$B$17:$S$166,3,)</f>
        <v>0.6508996777813982</v>
      </c>
      <c r="K11" s="84">
        <f>(VLOOKUP($C11,male!$B$17:$S$166,3,)-VLOOKUP(K$4,male!$B$17:$S$166,3,))/VLOOKUP($C11,male!$B$17:$S$166,3,)</f>
        <v>0.978494623655914</v>
      </c>
      <c r="L11" s="85">
        <f>VLOOKUP($C11,male!$B$17:$S$166,13,)+$C11</f>
        <v>88.22</v>
      </c>
      <c r="M11" s="78"/>
    </row>
    <row r="12" spans="1:13" ht="17.25" customHeight="1">
      <c r="A12" s="78"/>
      <c r="B12" s="92"/>
      <c r="C12" s="83">
        <v>90</v>
      </c>
      <c r="D12" s="86"/>
      <c r="E12" s="86"/>
      <c r="F12" s="86"/>
      <c r="G12" s="86"/>
      <c r="H12" s="86"/>
      <c r="I12" s="86"/>
      <c r="J12" s="86"/>
      <c r="K12" s="84">
        <f>(VLOOKUP($C12,male!$B$17:$S$166,3,)-VLOOKUP(K$4,male!$B$17:$S$166,3,))/VLOOKUP($C12,male!$B$17:$S$166,3,)</f>
        <v>0.9383977184340161</v>
      </c>
      <c r="L12" s="85">
        <f>VLOOKUP($C12,male!$B$17:$S$166,13,)+$C12</f>
        <v>94.15</v>
      </c>
      <c r="M12" s="78"/>
    </row>
    <row r="13" spans="1:13" ht="17.25" customHeight="1">
      <c r="A13" s="78"/>
      <c r="B13" s="79"/>
      <c r="C13" s="79"/>
      <c r="D13" s="79"/>
      <c r="E13" s="79"/>
      <c r="F13" s="79"/>
      <c r="G13" s="79"/>
      <c r="H13" s="79"/>
      <c r="I13" s="87"/>
      <c r="J13" s="87"/>
      <c r="K13" s="87"/>
      <c r="L13" s="81"/>
      <c r="M13" s="78"/>
    </row>
    <row r="14" spans="1:13" ht="17.25" customHeight="1">
      <c r="A14" s="78"/>
      <c r="B14" s="96" t="s">
        <v>38</v>
      </c>
      <c r="C14" s="97"/>
      <c r="D14" s="93" t="s">
        <v>42</v>
      </c>
      <c r="E14" s="93"/>
      <c r="F14" s="93"/>
      <c r="G14" s="93"/>
      <c r="H14" s="93"/>
      <c r="I14" s="93"/>
      <c r="J14" s="93"/>
      <c r="K14" s="94"/>
      <c r="L14" s="95" t="s">
        <v>28</v>
      </c>
      <c r="M14" s="78"/>
    </row>
    <row r="15" spans="1:13" ht="17.25" customHeight="1">
      <c r="A15" s="78"/>
      <c r="B15" s="98"/>
      <c r="C15" s="99"/>
      <c r="D15" s="82">
        <v>30</v>
      </c>
      <c r="E15" s="82">
        <v>40</v>
      </c>
      <c r="F15" s="82">
        <v>50</v>
      </c>
      <c r="G15" s="82">
        <v>60</v>
      </c>
      <c r="H15" s="82">
        <v>70</v>
      </c>
      <c r="I15" s="82">
        <v>80</v>
      </c>
      <c r="J15" s="82">
        <v>90</v>
      </c>
      <c r="K15" s="82">
        <v>100</v>
      </c>
      <c r="L15" s="95"/>
      <c r="M15" s="78"/>
    </row>
    <row r="16" spans="1:13" ht="17.25" customHeight="1">
      <c r="A16" s="78"/>
      <c r="B16" s="90" t="s">
        <v>41</v>
      </c>
      <c r="C16" s="83">
        <v>20</v>
      </c>
      <c r="D16" s="84">
        <f>(VLOOKUP($C16,female!$B$17:$S$166,3,)-VLOOKUP(D$4,female!$B$17:$S$166,3,))/VLOOKUP($C16,female!$B$17:$S$166,3,)</f>
        <v>0.0031259737257385237</v>
      </c>
      <c r="E16" s="84">
        <f>(VLOOKUP($C16,female!$B$17:$S$166,3,)-VLOOKUP(E$4,female!$B$17:$S$166,3,))/VLOOKUP($C16,female!$B$17:$S$166,3,)</f>
        <v>0.008282322668837761</v>
      </c>
      <c r="F16" s="84">
        <f>(VLOOKUP($C16,female!$B$17:$S$166,3,)-VLOOKUP(F$4,female!$B$17:$S$166,3,))/VLOOKUP($C16,female!$B$17:$S$166,3,)</f>
        <v>0.019328770014775502</v>
      </c>
      <c r="G16" s="84">
        <f>(VLOOKUP($C16,female!$B$17:$S$166,3,)-VLOOKUP(G$4,female!$B$17:$S$166,3,))/VLOOKUP($C16,female!$B$17:$S$166,3,)</f>
        <v>0.04425614892098624</v>
      </c>
      <c r="H16" s="84">
        <f>(VLOOKUP($C16,female!$B$17:$S$166,3,)-VLOOKUP(H$4,female!$B$17:$S$166,3,))/VLOOKUP($C16,female!$B$17:$S$166,3,)</f>
        <v>0.09479439938083607</v>
      </c>
      <c r="I16" s="84">
        <f>(VLOOKUP($C16,female!$B$17:$S$166,3,)-VLOOKUP(I$4,female!$B$17:$S$166,3,))/VLOOKUP($C16,female!$B$17:$S$166,3,)</f>
        <v>0.22766335976841662</v>
      </c>
      <c r="J16" s="84">
        <f>(VLOOKUP($C16,female!$B$17:$S$166,3,)-VLOOKUP(J$4,female!$B$17:$S$166,3,))/VLOOKUP($C16,female!$B$17:$S$166,3,)</f>
        <v>0.5707465146900662</v>
      </c>
      <c r="K16" s="84">
        <f>(VLOOKUP($C16,female!$B$17:$S$166,3,)-VLOOKUP(K$4,female!$B$17:$S$166,3,))/VLOOKUP($C16,female!$B$17:$S$166,3,)</f>
        <v>0.9387872026053131</v>
      </c>
      <c r="L16" s="85">
        <f>VLOOKUP($C16,female!$B$17:$S$166,13,)+$C16</f>
        <v>85.93</v>
      </c>
      <c r="M16" s="78"/>
    </row>
    <row r="17" spans="1:13" ht="17.25" customHeight="1">
      <c r="A17" s="78"/>
      <c r="B17" s="91"/>
      <c r="C17" s="83">
        <v>30</v>
      </c>
      <c r="D17" s="86"/>
      <c r="E17" s="84">
        <f>(VLOOKUP($C17,female!$B$17:$S$166,3,)-VLOOKUP(E$4,female!$B$17:$S$166,3,))/VLOOKUP($C17,female!$B$17:$S$166,3,)</f>
        <v>0.005172518098771905</v>
      </c>
      <c r="F17" s="84">
        <f>(VLOOKUP($C17,female!$B$17:$S$166,3,)-VLOOKUP(F$4,female!$B$17:$S$166,3,))/VLOOKUP($C17,female!$B$17:$S$166,3,)</f>
        <v>0.016253604630059086</v>
      </c>
      <c r="G17" s="84">
        <f>(VLOOKUP($C17,female!$B$17:$S$166,3,)-VLOOKUP(G$4,female!$B$17:$S$166,3,))/VLOOKUP($C17,female!$B$17:$S$166,3,)</f>
        <v>0.041259150214765374</v>
      </c>
      <c r="H17" s="84">
        <f>(VLOOKUP($C17,female!$B$17:$S$166,3,)-VLOOKUP(H$4,female!$B$17:$S$166,3,))/VLOOKUP($C17,female!$B$17:$S$166,3,)</f>
        <v>0.09195587731150054</v>
      </c>
      <c r="I17" s="84">
        <f>(VLOOKUP($C17,female!$B$17:$S$166,3,)-VLOOKUP(I$4,female!$B$17:$S$166,3,))/VLOOKUP($C17,female!$B$17:$S$166,3,)</f>
        <v>0.22524148500675553</v>
      </c>
      <c r="J17" s="84">
        <f>(VLOOKUP($C17,female!$B$17:$S$166,3,)-VLOOKUP(J$4,female!$B$17:$S$166,3,))/VLOOKUP($C17,female!$B$17:$S$166,3,)</f>
        <v>0.5694004718788441</v>
      </c>
      <c r="K17" s="84">
        <f>(VLOOKUP($C17,female!$B$17:$S$166,3,)-VLOOKUP(K$4,female!$B$17:$S$166,3,))/VLOOKUP($C17,female!$B$17:$S$166,3,)</f>
        <v>0.9385952529794914</v>
      </c>
      <c r="L17" s="85">
        <f>VLOOKUP($C17,female!$B$17:$S$166,13,)+$C17</f>
        <v>86.12</v>
      </c>
      <c r="M17" s="78"/>
    </row>
    <row r="18" spans="1:13" ht="17.25" customHeight="1">
      <c r="A18" s="78"/>
      <c r="B18" s="91"/>
      <c r="C18" s="83">
        <v>40</v>
      </c>
      <c r="D18" s="86"/>
      <c r="E18" s="86"/>
      <c r="F18" s="84">
        <f>(VLOOKUP($C18,female!$B$17:$S$166,3,)-VLOOKUP(F$4,female!$B$17:$S$166,3,))/VLOOKUP($C18,female!$B$17:$S$166,3,)</f>
        <v>0.011138701667257892</v>
      </c>
      <c r="G18" s="84">
        <f>(VLOOKUP($C18,female!$B$17:$S$166,3,)-VLOOKUP(G$4,female!$B$17:$S$166,3,))/VLOOKUP($C18,female!$B$17:$S$166,3,)</f>
        <v>0.0362742613895505</v>
      </c>
      <c r="H18" s="84">
        <f>(VLOOKUP($C18,female!$B$17:$S$166,3,)-VLOOKUP(H$4,female!$B$17:$S$166,3,))/VLOOKUP($C18,female!$B$17:$S$166,3,)</f>
        <v>0.08723458166523083</v>
      </c>
      <c r="I18" s="84">
        <f>(VLOOKUP($C18,female!$B$17:$S$166,3,)-VLOOKUP(I$4,female!$B$17:$S$166,3,))/VLOOKUP($C18,female!$B$17:$S$166,3,)</f>
        <v>0.2212131961688542</v>
      </c>
      <c r="J18" s="84">
        <f>(VLOOKUP($C18,female!$B$17:$S$166,3,)-VLOOKUP(J$4,female!$B$17:$S$166,3,))/VLOOKUP($C18,female!$B$17:$S$166,3,)</f>
        <v>0.5671616074595854</v>
      </c>
      <c r="K18" s="84">
        <f>(VLOOKUP($C18,female!$B$17:$S$166,3,)-VLOOKUP(K$4,female!$B$17:$S$166,3,))/VLOOKUP($C18,female!$B$17:$S$166,3,)</f>
        <v>0.9382759843916282</v>
      </c>
      <c r="L18" s="85">
        <f>VLOOKUP($C18,female!$B$17:$S$166,13,)+$C18</f>
        <v>86.38</v>
      </c>
      <c r="M18" s="78"/>
    </row>
    <row r="19" spans="1:13" ht="17.25" customHeight="1">
      <c r="A19" s="78"/>
      <c r="B19" s="91"/>
      <c r="C19" s="83">
        <v>50</v>
      </c>
      <c r="D19" s="86"/>
      <c r="E19" s="86"/>
      <c r="F19" s="86"/>
      <c r="G19" s="84">
        <f>(VLOOKUP($C19,female!$B$17:$S$166,3,)-VLOOKUP(G$4,female!$B$17:$S$166,3,))/VLOOKUP($C19,female!$B$17:$S$166,3,)</f>
        <v>0.02541869093741672</v>
      </c>
      <c r="H19" s="84">
        <f>(VLOOKUP($C19,female!$B$17:$S$166,3,)-VLOOKUP(H$4,female!$B$17:$S$166,3,))/VLOOKUP($C19,female!$B$17:$S$166,3,)</f>
        <v>0.07695303691859869</v>
      </c>
      <c r="I19" s="84">
        <f>(VLOOKUP($C19,female!$B$17:$S$166,3,)-VLOOKUP(I$4,female!$B$17:$S$166,3,))/VLOOKUP($C19,female!$B$17:$S$166,3,)</f>
        <v>0.21244080929832113</v>
      </c>
      <c r="J19" s="84">
        <f>(VLOOKUP($C19,female!$B$17:$S$166,3,)-VLOOKUP(J$4,female!$B$17:$S$166,3,))/VLOOKUP($C19,female!$B$17:$S$166,3,)</f>
        <v>0.5622860422688232</v>
      </c>
      <c r="K19" s="84">
        <f>(VLOOKUP($C19,female!$B$17:$S$166,3,)-VLOOKUP(K$4,female!$B$17:$S$166,3,))/VLOOKUP($C19,female!$B$17:$S$166,3,)</f>
        <v>0.9375807145931985</v>
      </c>
      <c r="L19" s="85">
        <f>VLOOKUP($C19,female!$B$17:$S$166,13,)+$C19</f>
        <v>86.84</v>
      </c>
      <c r="M19" s="78"/>
    </row>
    <row r="20" spans="1:13" ht="17.25" customHeight="1">
      <c r="A20" s="78"/>
      <c r="B20" s="91"/>
      <c r="C20" s="83">
        <v>60</v>
      </c>
      <c r="D20" s="86"/>
      <c r="E20" s="86"/>
      <c r="F20" s="86"/>
      <c r="G20" s="86"/>
      <c r="H20" s="84">
        <f>(VLOOKUP($C20,female!$B$17:$S$166,3,)-VLOOKUP(H$4,female!$B$17:$S$166,3,))/VLOOKUP($C20,female!$B$17:$S$166,3,)</f>
        <v>0.05287844687966683</v>
      </c>
      <c r="I20" s="84">
        <f>(VLOOKUP($C20,female!$B$17:$S$166,3,)-VLOOKUP(I$4,female!$B$17:$S$166,3,))/VLOOKUP($C20,female!$B$17:$S$166,3,)</f>
        <v>0.1918999642428959</v>
      </c>
      <c r="J20" s="84">
        <f>(VLOOKUP($C20,female!$B$17:$S$166,3,)-VLOOKUP(J$4,female!$B$17:$S$166,3,))/VLOOKUP($C20,female!$B$17:$S$166,3,)</f>
        <v>0.5508697389731401</v>
      </c>
      <c r="K20" s="84">
        <f>(VLOOKUP($C20,female!$B$17:$S$166,3,)-VLOOKUP(K$4,female!$B$17:$S$166,3,))/VLOOKUP($C20,female!$B$17:$S$166,3,)</f>
        <v>0.9359527164882318</v>
      </c>
      <c r="L20" s="85">
        <f>VLOOKUP($C20,female!$B$17:$S$166,13,)+$C20</f>
        <v>87.66</v>
      </c>
      <c r="M20" s="78"/>
    </row>
    <row r="21" spans="1:13" ht="17.25" customHeight="1">
      <c r="A21" s="78"/>
      <c r="B21" s="91"/>
      <c r="C21" s="83">
        <v>70</v>
      </c>
      <c r="D21" s="86"/>
      <c r="E21" s="86"/>
      <c r="F21" s="86"/>
      <c r="G21" s="86"/>
      <c r="H21" s="86"/>
      <c r="I21" s="84">
        <f>(VLOOKUP($C21,female!$B$17:$S$166,3,)-VLOOKUP(I$4,female!$B$17:$S$166,3,))/VLOOKUP($C21,female!$B$17:$S$166,3,)</f>
        <v>0.14678318417020142</v>
      </c>
      <c r="J21" s="84">
        <f>(VLOOKUP($C21,female!$B$17:$S$166,3,)-VLOOKUP(J$4,female!$B$17:$S$166,3,))/VLOOKUP($C21,female!$B$17:$S$166,3,)</f>
        <v>0.5257944879966244</v>
      </c>
      <c r="K21" s="84">
        <f>(VLOOKUP($C21,female!$B$17:$S$166,3,)-VLOOKUP(K$4,female!$B$17:$S$166,3,))/VLOOKUP($C21,female!$B$17:$S$166,3,)</f>
        <v>0.9323769126562882</v>
      </c>
      <c r="L21" s="85">
        <f>VLOOKUP($C21,female!$B$17:$S$166,13,)+$C21</f>
        <v>88.88</v>
      </c>
      <c r="M21" s="78"/>
    </row>
    <row r="22" spans="1:13" ht="17.25" customHeight="1">
      <c r="A22" s="78"/>
      <c r="B22" s="91"/>
      <c r="C22" s="83">
        <v>80</v>
      </c>
      <c r="D22" s="86"/>
      <c r="E22" s="86"/>
      <c r="F22" s="86"/>
      <c r="G22" s="86"/>
      <c r="H22" s="86"/>
      <c r="I22" s="86"/>
      <c r="J22" s="84">
        <f>(VLOOKUP($C22,female!$B$17:$S$166,3,)-VLOOKUP(J$4,female!$B$17:$S$166,3,))/VLOOKUP($C22,female!$B$17:$S$166,3,)</f>
        <v>0.44421452647743986</v>
      </c>
      <c r="K22" s="84">
        <f>(VLOOKUP($C22,female!$B$17:$S$166,3,)-VLOOKUP(K$4,female!$B$17:$S$166,3,))/VLOOKUP($C22,female!$B$17:$S$166,3,)</f>
        <v>0.9207433725061492</v>
      </c>
      <c r="L22" s="85">
        <f>VLOOKUP($C22,female!$B$17:$S$166,13,)+$C22</f>
        <v>91.13</v>
      </c>
      <c r="M22" s="78"/>
    </row>
    <row r="23" spans="1:13" ht="17.25" customHeight="1">
      <c r="A23" s="78"/>
      <c r="B23" s="92"/>
      <c r="C23" s="83">
        <v>90</v>
      </c>
      <c r="D23" s="86"/>
      <c r="E23" s="86"/>
      <c r="F23" s="86"/>
      <c r="G23" s="86"/>
      <c r="H23" s="86"/>
      <c r="I23" s="86"/>
      <c r="J23" s="86"/>
      <c r="K23" s="84">
        <f>(VLOOKUP($C23,female!$B$17:$S$166,3,)-VLOOKUP(K$4,female!$B$17:$S$166,3,))/VLOOKUP($C23,female!$B$17:$S$166,3,)</f>
        <v>0.8573970870603662</v>
      </c>
      <c r="L23" s="85">
        <f>VLOOKUP($C23,female!$B$17:$S$166,13,)+$C23</f>
        <v>95.53</v>
      </c>
      <c r="M23" s="78"/>
    </row>
    <row r="24" spans="1:13" ht="17.25" customHeight="1">
      <c r="A24" s="78"/>
      <c r="B24" s="79"/>
      <c r="C24" s="79"/>
      <c r="D24" s="79"/>
      <c r="E24" s="79"/>
      <c r="F24" s="79"/>
      <c r="G24" s="79" t="s">
        <v>39</v>
      </c>
      <c r="H24" s="79"/>
      <c r="J24" s="79"/>
      <c r="K24" s="79"/>
      <c r="L24" s="81"/>
      <c r="M24" s="78"/>
    </row>
    <row r="25" spans="2:12" ht="17.25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1"/>
    </row>
    <row r="26" spans="2:12" ht="17.2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1"/>
    </row>
    <row r="27" spans="2:12" ht="17.25" customHeight="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1"/>
    </row>
    <row r="28" spans="2:12" ht="17.25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1"/>
    </row>
    <row r="29" spans="2:12" ht="17.25" customHeight="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1"/>
    </row>
    <row r="30" spans="2:12" ht="17.2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1"/>
    </row>
    <row r="31" spans="2:12" ht="17.2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1"/>
    </row>
    <row r="32" spans="2:12" ht="17.25" customHeight="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1"/>
    </row>
    <row r="33" spans="2:12" ht="17.2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1"/>
    </row>
    <row r="34" spans="2:12" ht="17.25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1"/>
    </row>
    <row r="35" spans="2:12" ht="17.25" customHeight="1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1"/>
    </row>
    <row r="36" spans="2:12" ht="17.25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1"/>
    </row>
    <row r="37" spans="2:12" ht="17.25" customHeight="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1"/>
    </row>
    <row r="38" spans="2:12" ht="17.25" customHeight="1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1"/>
    </row>
    <row r="39" spans="2:12" ht="17.25" customHeight="1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1"/>
    </row>
    <row r="40" spans="2:12" ht="17.25" customHeight="1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1"/>
    </row>
    <row r="41" spans="2:12" ht="17.25" customHeight="1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1"/>
    </row>
    <row r="42" spans="2:12" ht="17.2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1"/>
    </row>
    <row r="43" spans="2:12" ht="17.25" customHeight="1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81"/>
    </row>
    <row r="44" spans="2:12" ht="17.25" customHeight="1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1"/>
    </row>
    <row r="45" spans="2:12" ht="17.25" customHeight="1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1"/>
    </row>
    <row r="46" spans="2:12" ht="17.25" customHeight="1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81"/>
    </row>
    <row r="47" spans="2:12" ht="17.25" customHeight="1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1"/>
    </row>
    <row r="48" spans="2:12" ht="17.25" customHeight="1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1"/>
    </row>
    <row r="49" spans="2:12" ht="17.25" customHeight="1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81"/>
    </row>
    <row r="50" spans="2:12" ht="17.25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1"/>
    </row>
    <row r="51" spans="2:12" ht="17.25" customHeight="1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81"/>
    </row>
    <row r="52" spans="2:12" ht="17.25" customHeight="1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81"/>
    </row>
    <row r="53" spans="2:12" ht="17.25" customHeigh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81"/>
    </row>
    <row r="54" spans="2:12" ht="17.25" customHeight="1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81"/>
    </row>
    <row r="55" spans="2:12" ht="17.25" customHeight="1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81"/>
    </row>
    <row r="56" spans="2:12" ht="17.25" customHeigh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81"/>
    </row>
    <row r="57" spans="2:12" ht="17.2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81"/>
    </row>
    <row r="58" spans="2:12" ht="17.25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81"/>
    </row>
  </sheetData>
  <sheetProtection/>
  <mergeCells count="8">
    <mergeCell ref="B16:B23"/>
    <mergeCell ref="B3:C4"/>
    <mergeCell ref="D3:K3"/>
    <mergeCell ref="L3:L4"/>
    <mergeCell ref="B5:B12"/>
    <mergeCell ref="B14:C15"/>
    <mergeCell ref="D14:K14"/>
    <mergeCell ref="L14:L15"/>
  </mergeCells>
  <conditionalFormatting sqref="D5:K12">
    <cfRule type="cellIs" priority="1" dxfId="2" operator="between" stopIfTrue="1">
      <formula>0.05</formula>
      <formula>0.1</formula>
    </cfRule>
    <cfRule type="cellIs" priority="2" dxfId="1" operator="between" stopIfTrue="1">
      <formula>0.1</formula>
      <formula>0.5</formula>
    </cfRule>
    <cfRule type="cellIs" priority="3" dxfId="6" operator="between" stopIfTrue="1">
      <formula>0.5</formula>
      <formula>1</formula>
    </cfRule>
  </conditionalFormatting>
  <conditionalFormatting sqref="D16:K23">
    <cfRule type="cellIs" priority="4" dxfId="2" operator="between" stopIfTrue="1">
      <formula>0.05</formula>
      <formula>0.1</formula>
    </cfRule>
    <cfRule type="cellIs" priority="5" dxfId="1" operator="between" stopIfTrue="1">
      <formula>0.1</formula>
      <formula>0.5</formula>
    </cfRule>
    <cfRule type="cellIs" priority="6" dxfId="3" operator="between" stopIfTrue="1">
      <formula>0.5</formula>
      <formula>1</formula>
    </cfRule>
  </conditionalFormatting>
  <printOptions/>
  <pageMargins left="0.57" right="0.58" top="0.984" bottom="0.984" header="0.512" footer="0.512"/>
  <pageSetup fitToHeight="2" horizontalDpi="300" verticalDpi="3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100" zoomScalePageLayoutView="0" workbookViewId="0" topLeftCell="A1">
      <selection activeCell="G5" sqref="G5"/>
    </sheetView>
  </sheetViews>
  <sheetFormatPr defaultColWidth="6.00390625" defaultRowHeight="17.25" customHeight="1"/>
  <cols>
    <col min="1" max="1" width="3.375" style="71" bestFit="1" customWidth="1"/>
    <col min="2" max="2" width="4.50390625" style="71" bestFit="1" customWidth="1"/>
    <col min="3" max="19" width="5.25390625" style="71" customWidth="1"/>
    <col min="20" max="20" width="7.625" style="76" customWidth="1"/>
    <col min="21" max="16384" width="6.00390625" style="71" customWidth="1"/>
  </cols>
  <sheetData>
    <row r="1" spans="1:20" ht="26.25" customHeight="1">
      <c r="A1" s="68"/>
      <c r="B1" s="68"/>
      <c r="C1" s="68"/>
      <c r="D1" s="68"/>
      <c r="E1" s="68"/>
      <c r="F1" s="68"/>
      <c r="G1" s="68"/>
      <c r="H1" s="68"/>
      <c r="I1" s="68"/>
      <c r="J1" s="69" t="s">
        <v>34</v>
      </c>
      <c r="K1" s="68"/>
      <c r="L1" s="68"/>
      <c r="M1" s="68"/>
      <c r="N1" s="68"/>
      <c r="O1" s="68"/>
      <c r="P1" s="68"/>
      <c r="Q1" s="68"/>
      <c r="R1" s="68"/>
      <c r="S1" s="68"/>
      <c r="T1" s="70"/>
    </row>
    <row r="2" spans="1:20" ht="17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0"/>
    </row>
    <row r="3" spans="1:20" ht="17.25" customHeight="1">
      <c r="A3" s="107"/>
      <c r="B3" s="108"/>
      <c r="C3" s="104" t="s">
        <v>30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03" t="s">
        <v>28</v>
      </c>
    </row>
    <row r="4" spans="1:20" ht="17.25" customHeight="1">
      <c r="A4" s="109"/>
      <c r="B4" s="110"/>
      <c r="C4" s="72">
        <v>20</v>
      </c>
      <c r="D4" s="72">
        <v>25</v>
      </c>
      <c r="E4" s="72">
        <v>30</v>
      </c>
      <c r="F4" s="72">
        <v>35</v>
      </c>
      <c r="G4" s="72">
        <v>40</v>
      </c>
      <c r="H4" s="72">
        <v>45</v>
      </c>
      <c r="I4" s="72">
        <v>50</v>
      </c>
      <c r="J4" s="72">
        <v>55</v>
      </c>
      <c r="K4" s="72">
        <v>60</v>
      </c>
      <c r="L4" s="72">
        <v>65</v>
      </c>
      <c r="M4" s="72">
        <v>70</v>
      </c>
      <c r="N4" s="72">
        <v>75</v>
      </c>
      <c r="O4" s="72">
        <v>80</v>
      </c>
      <c r="P4" s="72">
        <v>85</v>
      </c>
      <c r="Q4" s="72">
        <v>90</v>
      </c>
      <c r="R4" s="72">
        <v>95</v>
      </c>
      <c r="S4" s="72">
        <v>100</v>
      </c>
      <c r="T4" s="103"/>
    </row>
    <row r="5" spans="1:20" ht="17.25" customHeight="1">
      <c r="A5" s="100" t="s">
        <v>27</v>
      </c>
      <c r="B5" s="72">
        <v>20</v>
      </c>
      <c r="C5" s="77"/>
      <c r="D5" s="73">
        <f>1-(VLOOKUP($B5,male!$B$17:$S$166,3,)-VLOOKUP(D$4,male!$B$17:$S$166,3,))/VLOOKUP($B5,male!$B$17:$S$166,3,)</f>
        <v>0.9968877473938661</v>
      </c>
      <c r="E5" s="73">
        <f>1-(VLOOKUP($B5,male!$B$17:$S$166,3,)-VLOOKUP(E$4,male!$B$17:$S$166,3,))/VLOOKUP($B5,male!$B$17:$S$166,3,)</f>
        <v>0.9934632623256282</v>
      </c>
      <c r="F5" s="73">
        <f>1-(VLOOKUP($B5,male!$B$17:$S$166,3,)-VLOOKUP(F$4,male!$B$17:$S$166,3,))/VLOOKUP($B5,male!$B$17:$S$166,3,)</f>
        <v>0.9894243843480889</v>
      </c>
      <c r="G5" s="73">
        <f>1-(VLOOKUP($B5,male!$B$17:$S$166,3,)-VLOOKUP(G$4,male!$B$17:$S$166,3,))/VLOOKUP($B5,male!$B$17:$S$166,3,)</f>
        <v>0.9837941280153094</v>
      </c>
      <c r="H5" s="73">
        <f>1-(VLOOKUP($B5,male!$B$17:$S$166,3,)-VLOOKUP(H$4,male!$B$17:$S$166,3,))/VLOOKUP($B5,male!$B$17:$S$166,3,)</f>
        <v>0.9754142116130332</v>
      </c>
      <c r="I5" s="73">
        <f>1-(VLOOKUP($B5,male!$B$17:$S$166,3,)-VLOOKUP(I$4,male!$B$17:$S$166,3,))/VLOOKUP($B5,male!$B$17:$S$166,3,)</f>
        <v>0.9620788638767186</v>
      </c>
      <c r="J5" s="73">
        <f>1-(VLOOKUP($B5,male!$B$17:$S$166,3,)-VLOOKUP(J$4,male!$B$17:$S$166,3,))/VLOOKUP($B5,male!$B$17:$S$166,3,)</f>
        <v>0.9412197210051871</v>
      </c>
      <c r="K5" s="73">
        <f>1-(VLOOKUP($B5,male!$B$17:$S$166,3,)-VLOOKUP(K$4,male!$B$17:$S$166,3,))/VLOOKUP($B5,male!$B$17:$S$166,3,)</f>
        <v>0.9088281210656192</v>
      </c>
      <c r="L5" s="73">
        <f>1-(VLOOKUP($B5,male!$B$17:$S$166,3,)-VLOOKUP(L$4,male!$B$17:$S$166,3,))/VLOOKUP($B5,male!$B$17:$S$166,3,)</f>
        <v>0.8628090849574457</v>
      </c>
      <c r="M5" s="73">
        <f>1-(VLOOKUP($B5,male!$B$17:$S$166,3,)-VLOOKUP(M$4,male!$B$17:$S$166,3,))/VLOOKUP($B5,male!$B$17:$S$166,3,)</f>
        <v>0.7976532205267663</v>
      </c>
      <c r="N5" s="73">
        <f>1-(VLOOKUP($B5,male!$B$17:$S$166,3,)-VLOOKUP(N$4,male!$B$17:$S$166,3,))/VLOOKUP($B5,male!$B$17:$S$166,3,)</f>
        <v>0.6977388326534724</v>
      </c>
      <c r="O5" s="73">
        <f>1-(VLOOKUP($B5,male!$B$17:$S$166,3,)-VLOOKUP(O$4,male!$B$17:$S$166,3,))/VLOOKUP($B5,male!$B$17:$S$166,3,)</f>
        <v>0.5563982474694062</v>
      </c>
      <c r="P5" s="73">
        <f>1-(VLOOKUP($B5,male!$B$17:$S$166,3,)-VLOOKUP(P$4,male!$B$17:$S$166,3,))/VLOOKUP($B5,male!$B$17:$S$166,3,)</f>
        <v>0.37765019892229446</v>
      </c>
      <c r="Q5" s="73">
        <f>1-(VLOOKUP($B5,male!$B$17:$S$166,3,)-VLOOKUP(Q$4,male!$B$17:$S$166,3,))/VLOOKUP($B5,male!$B$17:$S$166,3,)</f>
        <v>0.19423880747343503</v>
      </c>
      <c r="R5" s="73">
        <f>1-(VLOOKUP($B5,male!$B$17:$S$166,3,)-VLOOKUP(R$4,male!$B$17:$S$166,3,))/VLOOKUP($B5,male!$B$17:$S$166,3,)</f>
        <v>0.06499471219217401</v>
      </c>
      <c r="S5" s="73">
        <f>1-(VLOOKUP($B5,male!$B$17:$S$166,3,)-VLOOKUP(S$4,male!$B$17:$S$166,3,))/VLOOKUP($B5,male!$B$17:$S$166,3,)</f>
        <v>0.011965553709019527</v>
      </c>
      <c r="T5" s="74">
        <f>VLOOKUP($B5,male!$B$17:$S$166,13,)+$B5</f>
        <v>79.08</v>
      </c>
    </row>
    <row r="6" spans="1:20" ht="17.25" customHeight="1">
      <c r="A6" s="101"/>
      <c r="B6" s="72">
        <v>25</v>
      </c>
      <c r="C6" s="77"/>
      <c r="D6" s="77"/>
      <c r="E6" s="73">
        <f>1-(VLOOKUP($B6,male!$B$17:$S$166,3,)-VLOOKUP(E$4,male!$B$17:$S$166,3,))/VLOOKUP($B6,male!$B$17:$S$166,3,)</f>
        <v>0.9965648237956677</v>
      </c>
      <c r="F6" s="73">
        <f>1-(VLOOKUP($B6,male!$B$17:$S$166,3,)-VLOOKUP(F$4,male!$B$17:$S$166,3,))/VLOOKUP($B6,male!$B$17:$S$166,3,)</f>
        <v>0.9925133365664404</v>
      </c>
      <c r="G6" s="73">
        <f>1-(VLOOKUP($B6,male!$B$17:$S$166,3,)-VLOOKUP(G$4,male!$B$17:$S$166,3,))/VLOOKUP($B6,male!$B$17:$S$166,3,)</f>
        <v>0.986865502748141</v>
      </c>
      <c r="H6" s="73">
        <f>1-(VLOOKUP($B6,male!$B$17:$S$166,3,)-VLOOKUP(H$4,male!$B$17:$S$166,3,))/VLOOKUP($B6,male!$B$17:$S$166,3,)</f>
        <v>0.9784594245069512</v>
      </c>
      <c r="I6" s="73">
        <f>1-(VLOOKUP($B6,male!$B$17:$S$166,3,)-VLOOKUP(I$4,male!$B$17:$S$166,3,))/VLOOKUP($B6,male!$B$17:$S$166,3,)</f>
        <v>0.965082444228904</v>
      </c>
      <c r="J6" s="73">
        <f>1-(VLOOKUP($B6,male!$B$17:$S$166,3,)-VLOOKUP(J$4,male!$B$17:$S$166,3,))/VLOOKUP($B6,male!$B$17:$S$166,3,)</f>
        <v>0.9441581797607501</v>
      </c>
      <c r="K6" s="73">
        <f>1-(VLOOKUP($B6,male!$B$17:$S$166,3,)-VLOOKUP(K$4,male!$B$17:$S$166,3,))/VLOOKUP($B6,male!$B$17:$S$166,3,)</f>
        <v>0.9116654542515357</v>
      </c>
      <c r="L6" s="73">
        <f>1-(VLOOKUP($B6,male!$B$17:$S$166,3,)-VLOOKUP(L$4,male!$B$17:$S$166,3,))/VLOOKUP($B6,male!$B$17:$S$166,3,)</f>
        <v>0.8655027481409635</v>
      </c>
      <c r="M6" s="73">
        <f>1-(VLOOKUP($B6,male!$B$17:$S$166,3,)-VLOOKUP(M$4,male!$B$17:$S$166,3,))/VLOOKUP($B6,male!$B$17:$S$166,3,)</f>
        <v>0.800143469123828</v>
      </c>
      <c r="N6" s="73">
        <f>1-(VLOOKUP($B6,male!$B$17:$S$166,3,)-VLOOKUP(N$4,male!$B$17:$S$166,3,))/VLOOKUP($B6,male!$B$17:$S$166,3,)</f>
        <v>0.6999171516327191</v>
      </c>
      <c r="O6" s="73">
        <f>1-(VLOOKUP($B6,male!$B$17:$S$166,3,)-VLOOKUP(O$4,male!$B$17:$S$166,3,))/VLOOKUP($B6,male!$B$17:$S$166,3,)</f>
        <v>0.558135305528613</v>
      </c>
      <c r="P6" s="73">
        <f>1-(VLOOKUP($B6,male!$B$17:$S$166,3,)-VLOOKUP(P$4,male!$B$17:$S$166,3,))/VLOOKUP($B6,male!$B$17:$S$166,3,)</f>
        <v>0.37882921112188817</v>
      </c>
      <c r="Q6" s="73">
        <f>1-(VLOOKUP($B6,male!$B$17:$S$166,3,)-VLOOKUP(Q$4,male!$B$17:$S$166,3,))/VLOOKUP($B6,male!$B$17:$S$166,3,)</f>
        <v>0.19484521500161656</v>
      </c>
      <c r="R6" s="73">
        <f>1-(VLOOKUP($B6,male!$B$17:$S$166,3,)-VLOOKUP(R$4,male!$B$17:$S$166,3,))/VLOOKUP($B6,male!$B$17:$S$166,3,)</f>
        <v>0.06519762366634341</v>
      </c>
      <c r="S6" s="73">
        <f>1-(VLOOKUP($B6,male!$B$17:$S$166,3,)-VLOOKUP(S$4,male!$B$17:$S$166,3,))/VLOOKUP($B6,male!$B$17:$S$166,3,)</f>
        <v>0.012002909796314243</v>
      </c>
      <c r="T6" s="74">
        <f>VLOOKUP($B6,male!$B$17:$S$166,13,)+$B6</f>
        <v>79.25</v>
      </c>
    </row>
    <row r="7" spans="1:20" ht="17.25" customHeight="1">
      <c r="A7" s="101"/>
      <c r="B7" s="72">
        <v>30</v>
      </c>
      <c r="C7" s="77"/>
      <c r="D7" s="77"/>
      <c r="E7" s="77"/>
      <c r="F7" s="73">
        <f>1-(VLOOKUP($B7,male!$B$17:$S$166,3,)-VLOOKUP(F$4,male!$B$17:$S$166,3,))/VLOOKUP($B7,male!$B$17:$S$166,3,)</f>
        <v>0.9959345472241372</v>
      </c>
      <c r="G7" s="73">
        <f>1-(VLOOKUP($B7,male!$B$17:$S$166,3,)-VLOOKUP(G$4,male!$B$17:$S$166,3,))/VLOOKUP($B7,male!$B$17:$S$166,3,)</f>
        <v>0.9902672452248672</v>
      </c>
      <c r="H7" s="73">
        <f>1-(VLOOKUP($B7,male!$B$17:$S$166,3,)-VLOOKUP(H$4,male!$B$17:$S$166,3,))/VLOOKUP($B7,male!$B$17:$S$166,3,)</f>
        <v>0.9818321910864187</v>
      </c>
      <c r="I7" s="73">
        <f>1-(VLOOKUP($B7,male!$B$17:$S$166,3,)-VLOOKUP(I$4,male!$B$17:$S$166,3,))/VLOOKUP($B7,male!$B$17:$S$166,3,)</f>
        <v>0.9684091001257148</v>
      </c>
      <c r="J7" s="73">
        <f>1-(VLOOKUP($B7,male!$B$17:$S$166,3,)-VLOOKUP(J$4,male!$B$17:$S$166,3,))/VLOOKUP($B7,male!$B$17:$S$166,3,)</f>
        <v>0.9474127093556105</v>
      </c>
      <c r="K7" s="73">
        <f>1-(VLOOKUP($B7,male!$B$17:$S$166,3,)-VLOOKUP(K$4,male!$B$17:$S$166,3,))/VLOOKUP($B7,male!$B$17:$S$166,3,)</f>
        <v>0.9148079808589156</v>
      </c>
      <c r="L7" s="73">
        <f>1-(VLOOKUP($B7,male!$B$17:$S$166,3,)-VLOOKUP(L$4,male!$B$17:$S$166,3,))/VLOOKUP($B7,male!$B$17:$S$166,3,)</f>
        <v>0.8684861511010179</v>
      </c>
      <c r="M7" s="73">
        <f>1-(VLOOKUP($B7,male!$B$17:$S$166,3,)-VLOOKUP(M$4,male!$B$17:$S$166,3,))/VLOOKUP($B7,male!$B$17:$S$166,3,)</f>
        <v>0.8029015775173365</v>
      </c>
      <c r="N7" s="73">
        <f>1-(VLOOKUP($B7,male!$B$17:$S$166,3,)-VLOOKUP(N$4,male!$B$17:$S$166,3,))/VLOOKUP($B7,male!$B$17:$S$166,3,)</f>
        <v>0.7023297781742974</v>
      </c>
      <c r="O7" s="73">
        <f>1-(VLOOKUP($B7,male!$B$17:$S$166,3,)-VLOOKUP(O$4,male!$B$17:$S$166,3,))/VLOOKUP($B7,male!$B$17:$S$166,3,)</f>
        <v>0.5600592075915487</v>
      </c>
      <c r="P7" s="73">
        <f>1-(VLOOKUP($B7,male!$B$17:$S$166,3,)-VLOOKUP(P$4,male!$B$17:$S$166,3,))/VLOOKUP($B7,male!$B$17:$S$166,3,)</f>
        <v>0.3801350419725049</v>
      </c>
      <c r="Q7" s="73">
        <f>1-(VLOOKUP($B7,male!$B$17:$S$166,3,)-VLOOKUP(Q$4,male!$B$17:$S$166,3,))/VLOOKUP($B7,male!$B$17:$S$166,3,)</f>
        <v>0.19551684983170448</v>
      </c>
      <c r="R7" s="73">
        <f>1-(VLOOKUP($B7,male!$B$17:$S$166,3,)-VLOOKUP(R$4,male!$B$17:$S$166,3,))/VLOOKUP($B7,male!$B$17:$S$166,3,)</f>
        <v>0.06542236100409582</v>
      </c>
      <c r="S7" s="73">
        <f>1-(VLOOKUP($B7,male!$B$17:$S$166,3,)-VLOOKUP(S$4,male!$B$17:$S$166,3,))/VLOOKUP($B7,male!$B$17:$S$166,3,)</f>
        <v>0.01204428403422686</v>
      </c>
      <c r="T7" s="74">
        <f>VLOOKUP($B7,male!$B$17:$S$166,13,)+$B7</f>
        <v>79.43</v>
      </c>
    </row>
    <row r="8" spans="1:20" ht="17.25" customHeight="1">
      <c r="A8" s="101"/>
      <c r="B8" s="72">
        <v>35</v>
      </c>
      <c r="C8" s="77"/>
      <c r="D8" s="77"/>
      <c r="E8" s="77"/>
      <c r="F8" s="77"/>
      <c r="G8" s="73">
        <f>1-(VLOOKUP($B8,male!$B$17:$S$166,3,)-VLOOKUP(G$4,male!$B$17:$S$166,3,))/VLOOKUP($B8,male!$B$17:$S$166,3,)</f>
        <v>0.9943095638010893</v>
      </c>
      <c r="H8" s="73">
        <f>1-(VLOOKUP($B8,male!$B$17:$S$166,3,)-VLOOKUP(H$4,male!$B$17:$S$166,3,))/VLOOKUP($B8,male!$B$17:$S$166,3,)</f>
        <v>0.985840077365501</v>
      </c>
      <c r="I8" s="73">
        <f>1-(VLOOKUP($B8,male!$B$17:$S$166,3,)-VLOOKUP(I$4,male!$B$17:$S$166,3,))/VLOOKUP($B8,male!$B$17:$S$166,3,)</f>
        <v>0.9723621927011757</v>
      </c>
      <c r="J8" s="73">
        <f>1-(VLOOKUP($B8,male!$B$17:$S$166,3,)-VLOOKUP(J$4,male!$B$17:$S$166,3,))/VLOOKUP($B8,male!$B$17:$S$166,3,)</f>
        <v>0.9512800936529751</v>
      </c>
      <c r="K8" s="73">
        <f>1-(VLOOKUP($B8,male!$B$17:$S$166,3,)-VLOOKUP(K$4,male!$B$17:$S$166,3,))/VLOOKUP($B8,male!$B$17:$S$166,3,)</f>
        <v>0.9185422710846439</v>
      </c>
      <c r="L8" s="73">
        <f>1-(VLOOKUP($B8,male!$B$17:$S$166,3,)-VLOOKUP(L$4,male!$B$17:$S$166,3,))/VLOOKUP($B8,male!$B$17:$S$166,3,)</f>
        <v>0.8720313533872857</v>
      </c>
      <c r="M8" s="73">
        <f>1-(VLOOKUP($B8,male!$B$17:$S$166,3,)-VLOOKUP(M$4,male!$B$17:$S$166,3,))/VLOOKUP($B8,male!$B$17:$S$166,3,)</f>
        <v>0.8061790604163486</v>
      </c>
      <c r="N8" s="73">
        <f>1-(VLOOKUP($B8,male!$B$17:$S$166,3,)-VLOOKUP(N$4,male!$B$17:$S$166,3,))/VLOOKUP($B8,male!$B$17:$S$166,3,)</f>
        <v>0.7051967221458747</v>
      </c>
      <c r="O8" s="73">
        <f>1-(VLOOKUP($B8,male!$B$17:$S$166,3,)-VLOOKUP(O$4,male!$B$17:$S$166,3,))/VLOOKUP($B8,male!$B$17:$S$166,3,)</f>
        <v>0.5623453962437013</v>
      </c>
      <c r="P8" s="73">
        <f>1-(VLOOKUP($B8,male!$B$17:$S$166,3,)-VLOOKUP(P$4,male!$B$17:$S$166,3,))/VLOOKUP($B8,male!$B$17:$S$166,3,)</f>
        <v>0.38168677151728003</v>
      </c>
      <c r="Q8" s="73">
        <f>1-(VLOOKUP($B8,male!$B$17:$S$166,3,)-VLOOKUP(Q$4,male!$B$17:$S$166,3,))/VLOOKUP($B8,male!$B$17:$S$166,3,)</f>
        <v>0.1963149590268234</v>
      </c>
      <c r="R8" s="73">
        <f>1-(VLOOKUP($B8,male!$B$17:$S$166,3,)-VLOOKUP(R$4,male!$B$17:$S$166,3,))/VLOOKUP($B8,male!$B$17:$S$166,3,)</f>
        <v>0.06568941823179109</v>
      </c>
      <c r="S8" s="73">
        <f>1-(VLOOKUP($B8,male!$B$17:$S$166,3,)-VLOOKUP(S$4,male!$B$17:$S$166,3,))/VLOOKUP($B8,male!$B$17:$S$166,3,)</f>
        <v>0.012093449381584964</v>
      </c>
      <c r="T8" s="74">
        <f>VLOOKUP($B8,male!$B$17:$S$166,13,)+$B8</f>
        <v>79.62</v>
      </c>
    </row>
    <row r="9" spans="1:20" ht="17.25" customHeight="1">
      <c r="A9" s="101"/>
      <c r="B9" s="72">
        <v>40</v>
      </c>
      <c r="C9" s="77"/>
      <c r="D9" s="77"/>
      <c r="E9" s="77"/>
      <c r="F9" s="77"/>
      <c r="G9" s="77"/>
      <c r="H9" s="73">
        <f>1-(VLOOKUP($B9,male!$B$17:$S$166,3,)-VLOOKUP(H$4,male!$B$17:$S$166,3,))/VLOOKUP($B9,male!$B$17:$S$166,3,)</f>
        <v>0.99148204267169</v>
      </c>
      <c r="I9" s="73">
        <f>1-(VLOOKUP($B9,male!$B$17:$S$166,3,)-VLOOKUP(I$4,male!$B$17:$S$166,3,))/VLOOKUP($B9,male!$B$17:$S$166,3,)</f>
        <v>0.9779270240386584</v>
      </c>
      <c r="J9" s="73">
        <f>1-(VLOOKUP($B9,male!$B$17:$S$166,3,)-VLOOKUP(J$4,male!$B$17:$S$166,3,))/VLOOKUP($B9,male!$B$17:$S$166,3,)</f>
        <v>0.9567242720832139</v>
      </c>
      <c r="K9" s="73">
        <f>1-(VLOOKUP($B9,male!$B$17:$S$166,3,)-VLOOKUP(K$4,male!$B$17:$S$166,3,))/VLOOKUP($B9,male!$B$17:$S$166,3,)</f>
        <v>0.9237990908718621</v>
      </c>
      <c r="L9" s="73">
        <f>1-(VLOOKUP($B9,male!$B$17:$S$166,3,)-VLOOKUP(L$4,male!$B$17:$S$166,3,))/VLOOKUP($B9,male!$B$17:$S$166,3,)</f>
        <v>0.8770219910725254</v>
      </c>
      <c r="M9" s="73">
        <f>1-(VLOOKUP($B9,male!$B$17:$S$166,3,)-VLOOKUP(M$4,male!$B$17:$S$166,3,))/VLOOKUP($B9,male!$B$17:$S$166,3,)</f>
        <v>0.8107928252590196</v>
      </c>
      <c r="N9" s="73">
        <f>1-(VLOOKUP($B9,male!$B$17:$S$166,3,)-VLOOKUP(N$4,male!$B$17:$S$166,3,))/VLOOKUP($B9,male!$B$17:$S$166,3,)</f>
        <v>0.7092325648060935</v>
      </c>
      <c r="O9" s="73">
        <f>1-(VLOOKUP($B9,male!$B$17:$S$166,3,)-VLOOKUP(O$4,male!$B$17:$S$166,3,))/VLOOKUP($B9,male!$B$17:$S$166,3,)</f>
        <v>0.5655637003972316</v>
      </c>
      <c r="P9" s="73">
        <f>1-(VLOOKUP($B9,male!$B$17:$S$166,3,)-VLOOKUP(P$4,male!$B$17:$S$166,3,))/VLOOKUP($B9,male!$B$17:$S$166,3,)</f>
        <v>0.38387116589540926</v>
      </c>
      <c r="Q9" s="73">
        <f>1-(VLOOKUP($B9,male!$B$17:$S$166,3,)-VLOOKUP(Q$4,male!$B$17:$S$166,3,))/VLOOKUP($B9,male!$B$17:$S$166,3,)</f>
        <v>0.19743847004381831</v>
      </c>
      <c r="R9" s="73">
        <f>1-(VLOOKUP($B9,male!$B$17:$S$166,3,)-VLOOKUP(R$4,male!$B$17:$S$166,3,))/VLOOKUP($B9,male!$B$17:$S$166,3,)</f>
        <v>0.06606535894180765</v>
      </c>
      <c r="S9" s="73">
        <f>1-(VLOOKUP($B9,male!$B$17:$S$166,3,)-VLOOKUP(S$4,male!$B$17:$S$166,3,))/VLOOKUP($B9,male!$B$17:$S$166,3,)</f>
        <v>0.012162660223596355</v>
      </c>
      <c r="T9" s="74">
        <f>VLOOKUP($B9,male!$B$17:$S$166,13,)+$B9</f>
        <v>79.86</v>
      </c>
    </row>
    <row r="10" spans="1:20" ht="17.25" customHeight="1">
      <c r="A10" s="101"/>
      <c r="B10" s="72">
        <v>45</v>
      </c>
      <c r="C10" s="77"/>
      <c r="D10" s="77"/>
      <c r="E10" s="77"/>
      <c r="F10" s="77"/>
      <c r="G10" s="77"/>
      <c r="H10" s="77"/>
      <c r="I10" s="73">
        <f>1-(VLOOKUP($B10,male!$B$17:$S$166,3,)-VLOOKUP(I$4,male!$B$17:$S$166,3,))/VLOOKUP($B10,male!$B$17:$S$166,3,)</f>
        <v>0.98632852835488</v>
      </c>
      <c r="J10" s="73">
        <f>1-(VLOOKUP($B10,male!$B$17:$S$166,3,)-VLOOKUP(J$4,male!$B$17:$S$166,3,))/VLOOKUP($B10,male!$B$17:$S$166,3,)</f>
        <v>0.9649436206682913</v>
      </c>
      <c r="K10" s="73">
        <f>1-(VLOOKUP($B10,male!$B$17:$S$166,3,)-VLOOKUP(K$4,male!$B$17:$S$166,3,))/VLOOKUP($B10,male!$B$17:$S$166,3,)</f>
        <v>0.9317355747387551</v>
      </c>
      <c r="L10" s="73">
        <f>1-(VLOOKUP($B10,male!$B$17:$S$166,3,)-VLOOKUP(L$4,male!$B$17:$S$166,3,))/VLOOKUP($B10,male!$B$17:$S$166,3,)</f>
        <v>0.8845566065011772</v>
      </c>
      <c r="M10" s="73">
        <f>1-(VLOOKUP($B10,male!$B$17:$S$166,3,)-VLOOKUP(M$4,male!$B$17:$S$166,3,))/VLOOKUP($B10,male!$B$17:$S$166,3,)</f>
        <v>0.8177584568997563</v>
      </c>
      <c r="N10" s="73">
        <f>1-(VLOOKUP($B10,male!$B$17:$S$166,3,)-VLOOKUP(N$4,male!$B$17:$S$166,3,))/VLOOKUP($B10,male!$B$17:$S$166,3,)</f>
        <v>0.7153256784106398</v>
      </c>
      <c r="O10" s="73">
        <f>1-(VLOOKUP($B10,male!$B$17:$S$166,3,)-VLOOKUP(O$4,male!$B$17:$S$166,3,))/VLOOKUP($B10,male!$B$17:$S$166,3,)</f>
        <v>0.5704225352112676</v>
      </c>
      <c r="P10" s="73">
        <f>1-(VLOOKUP($B10,male!$B$17:$S$166,3,)-VLOOKUP(P$4,male!$B$17:$S$166,3,))/VLOOKUP($B10,male!$B$17:$S$166,3,)</f>
        <v>0.3871690553880468</v>
      </c>
      <c r="Q10" s="73">
        <f>1-(VLOOKUP($B10,male!$B$17:$S$166,3,)-VLOOKUP(Q$4,male!$B$17:$S$166,3,))/VLOOKUP($B10,male!$B$17:$S$166,3,)</f>
        <v>0.19913469084300528</v>
      </c>
      <c r="R10" s="73">
        <f>1-(VLOOKUP($B10,male!$B$17:$S$166,3,)-VLOOKUP(R$4,male!$B$17:$S$166,3,))/VLOOKUP($B10,male!$B$17:$S$166,3,)</f>
        <v>0.06663293544256743</v>
      </c>
      <c r="S10" s="73">
        <f>1-(VLOOKUP($B10,male!$B$17:$S$166,3,)-VLOOKUP(S$4,male!$B$17:$S$166,3,))/VLOOKUP($B10,male!$B$17:$S$166,3,)</f>
        <v>0.012267151294865997</v>
      </c>
      <c r="T10" s="74">
        <f>VLOOKUP($B10,male!$B$17:$S$166,13,)+$B10</f>
        <v>80.18</v>
      </c>
    </row>
    <row r="11" spans="1:20" ht="17.25" customHeight="1">
      <c r="A11" s="101"/>
      <c r="B11" s="72">
        <v>50</v>
      </c>
      <c r="C11" s="77"/>
      <c r="D11" s="77"/>
      <c r="E11" s="77"/>
      <c r="F11" s="77"/>
      <c r="G11" s="77"/>
      <c r="H11" s="77"/>
      <c r="I11" s="77"/>
      <c r="J11" s="73">
        <f>1-(VLOOKUP($B11,male!$B$17:$S$166,3,)-VLOOKUP(J$4,male!$B$17:$S$166,3,))/VLOOKUP($B11,male!$B$17:$S$166,3,)</f>
        <v>0.978318676716918</v>
      </c>
      <c r="K11" s="73">
        <f>1-(VLOOKUP($B11,male!$B$17:$S$166,3,)-VLOOKUP(K$4,male!$B$17:$S$166,3,))/VLOOKUP($B11,male!$B$17:$S$166,3,)</f>
        <v>0.9446503350083753</v>
      </c>
      <c r="L11" s="73">
        <f>1-(VLOOKUP($B11,male!$B$17:$S$166,3,)-VLOOKUP(L$4,male!$B$17:$S$166,3,))/VLOOKUP($B11,male!$B$17:$S$166,3,)</f>
        <v>0.8968174204355108</v>
      </c>
      <c r="M11" s="73">
        <f>1-(VLOOKUP($B11,male!$B$17:$S$166,3,)-VLOOKUP(M$4,male!$B$17:$S$166,3,))/VLOOKUP($B11,male!$B$17:$S$166,3,)</f>
        <v>0.8290933835845896</v>
      </c>
      <c r="N11" s="73">
        <f>1-(VLOOKUP($B11,male!$B$17:$S$166,3,)-VLOOKUP(N$4,male!$B$17:$S$166,3,))/VLOOKUP($B11,male!$B$17:$S$166,3,)</f>
        <v>0.7252407872696818</v>
      </c>
      <c r="O11" s="73">
        <f>1-(VLOOKUP($B11,male!$B$17:$S$166,3,)-VLOOKUP(O$4,male!$B$17:$S$166,3,))/VLOOKUP($B11,male!$B$17:$S$166,3,)</f>
        <v>0.5783291457286432</v>
      </c>
      <c r="P11" s="73">
        <f>1-(VLOOKUP($B11,male!$B$17:$S$166,3,)-VLOOKUP(P$4,male!$B$17:$S$166,3,))/VLOOKUP($B11,male!$B$17:$S$166,3,)</f>
        <v>0.392535594639866</v>
      </c>
      <c r="Q11" s="73">
        <f>1-(VLOOKUP($B11,male!$B$17:$S$166,3,)-VLOOKUP(Q$4,male!$B$17:$S$166,3,))/VLOOKUP($B11,male!$B$17:$S$166,3,)</f>
        <v>0.2018948911222781</v>
      </c>
      <c r="R11" s="73">
        <f>1-(VLOOKUP($B11,male!$B$17:$S$166,3,)-VLOOKUP(R$4,male!$B$17:$S$166,3,))/VLOOKUP($B11,male!$B$17:$S$166,3,)</f>
        <v>0.06755653266331663</v>
      </c>
      <c r="S11" s="73">
        <f>1-(VLOOKUP($B11,male!$B$17:$S$166,3,)-VLOOKUP(S$4,male!$B$17:$S$166,3,))/VLOOKUP($B11,male!$B$17:$S$166,3,)</f>
        <v>0.012437185929648265</v>
      </c>
      <c r="T11" s="74">
        <f>VLOOKUP($B11,male!$B$17:$S$166,13,)+$B11</f>
        <v>80.63</v>
      </c>
    </row>
    <row r="12" spans="1:20" ht="17.25" customHeight="1">
      <c r="A12" s="101"/>
      <c r="B12" s="72">
        <v>55</v>
      </c>
      <c r="C12" s="77"/>
      <c r="D12" s="77"/>
      <c r="E12" s="77"/>
      <c r="F12" s="77"/>
      <c r="G12" s="77"/>
      <c r="H12" s="77"/>
      <c r="I12" s="77"/>
      <c r="J12" s="77"/>
      <c r="K12" s="73">
        <f>1-(VLOOKUP($B12,male!$B$17:$S$166,3,)-VLOOKUP(K$4,male!$B$17:$S$166,3,))/VLOOKUP($B12,male!$B$17:$S$166,3,)</f>
        <v>0.9655855065329753</v>
      </c>
      <c r="L12" s="73">
        <f>1-(VLOOKUP($B12,male!$B$17:$S$166,3,)-VLOOKUP(L$4,male!$B$17:$S$166,3,))/VLOOKUP($B12,male!$B$17:$S$166,3,)</f>
        <v>0.9166925274748794</v>
      </c>
      <c r="M12" s="73">
        <f>1-(VLOOKUP($B12,male!$B$17:$S$166,3,)-VLOOKUP(M$4,male!$B$17:$S$166,3,))/VLOOKUP($B12,male!$B$17:$S$166,3,)</f>
        <v>0.8474676026495735</v>
      </c>
      <c r="N12" s="73">
        <f>1-(VLOOKUP($B12,male!$B$17:$S$166,3,)-VLOOKUP(N$4,male!$B$17:$S$166,3,))/VLOOKUP($B12,male!$B$17:$S$166,3,)</f>
        <v>0.7413134436965618</v>
      </c>
      <c r="O12" s="73">
        <f>1-(VLOOKUP($B12,male!$B$17:$S$166,3,)-VLOOKUP(O$4,male!$B$17:$S$166,3,))/VLOOKUP($B12,male!$B$17:$S$166,3,)</f>
        <v>0.5911459726695845</v>
      </c>
      <c r="P12" s="73">
        <f>1-(VLOOKUP($B12,male!$B$17:$S$166,3,)-VLOOKUP(P$4,male!$B$17:$S$166,3,))/VLOOKUP($B12,male!$B$17:$S$166,3,)</f>
        <v>0.4012348981797558</v>
      </c>
      <c r="Q12" s="73">
        <f>1-(VLOOKUP($B12,male!$B$17:$S$166,3,)-VLOOKUP(Q$4,male!$B$17:$S$166,3,))/VLOOKUP($B12,male!$B$17:$S$166,3,)</f>
        <v>0.20636924953718072</v>
      </c>
      <c r="R12" s="73">
        <f>1-(VLOOKUP($B12,male!$B$17:$S$166,3,)-VLOOKUP(R$4,male!$B$17:$S$166,3,))/VLOOKUP($B12,male!$B$17:$S$166,3,)</f>
        <v>0.06905370843989767</v>
      </c>
      <c r="S12" s="73">
        <f>1-(VLOOKUP($B12,male!$B$17:$S$166,3,)-VLOOKUP(S$4,male!$B$17:$S$166,3,))/VLOOKUP($B12,male!$B$17:$S$166,3,)</f>
        <v>0.012712816616550215</v>
      </c>
      <c r="T12" s="74">
        <f>VLOOKUP($B12,male!$B$17:$S$166,13,)+$B12</f>
        <v>81.25</v>
      </c>
    </row>
    <row r="13" spans="1:20" ht="17.25" customHeight="1">
      <c r="A13" s="101"/>
      <c r="B13" s="72">
        <v>60</v>
      </c>
      <c r="C13" s="77"/>
      <c r="D13" s="77"/>
      <c r="E13" s="77"/>
      <c r="F13" s="77"/>
      <c r="G13" s="77"/>
      <c r="H13" s="77"/>
      <c r="I13" s="77"/>
      <c r="J13" s="77"/>
      <c r="K13" s="77"/>
      <c r="L13" s="73">
        <f>1-(VLOOKUP($B13,male!$B$17:$S$166,3,)-VLOOKUP(L$4,male!$B$17:$S$166,3,))/VLOOKUP($B13,male!$B$17:$S$166,3,)</f>
        <v>0.9493644232154533</v>
      </c>
      <c r="M13" s="73">
        <f>1-(VLOOKUP($B13,male!$B$17:$S$166,3,)-VLOOKUP(M$4,male!$B$17:$S$166,3,))/VLOOKUP($B13,male!$B$17:$S$166,3,)</f>
        <v>0.8776722485121851</v>
      </c>
      <c r="N13" s="73">
        <f>1-(VLOOKUP($B13,male!$B$17:$S$166,3,)-VLOOKUP(N$4,male!$B$17:$S$166,3,))/VLOOKUP($B13,male!$B$17:$S$166,3,)</f>
        <v>0.7677346425365443</v>
      </c>
      <c r="O13" s="73">
        <f>1-(VLOOKUP($B13,male!$B$17:$S$166,3,)-VLOOKUP(O$4,male!$B$17:$S$166,3,))/VLOOKUP($B13,male!$B$17:$S$166,3,)</f>
        <v>0.61221504327685</v>
      </c>
      <c r="P13" s="73">
        <f>1-(VLOOKUP($B13,male!$B$17:$S$166,3,)-VLOOKUP(P$4,male!$B$17:$S$166,3,))/VLOOKUP($B13,male!$B$17:$S$166,3,)</f>
        <v>0.41553533629603356</v>
      </c>
      <c r="Q13" s="73">
        <f>1-(VLOOKUP($B13,male!$B$17:$S$166,3,)-VLOOKUP(Q$4,male!$B$17:$S$166,3,))/VLOOKUP($B13,male!$B$17:$S$166,3,)</f>
        <v>0.2137244688750235</v>
      </c>
      <c r="R13" s="73">
        <f>1-(VLOOKUP($B13,male!$B$17:$S$166,3,)-VLOOKUP(R$4,male!$B$17:$S$166,3,))/VLOOKUP($B13,male!$B$17:$S$166,3,)</f>
        <v>0.07151485598395269</v>
      </c>
      <c r="S13" s="73">
        <f>1-(VLOOKUP($B13,male!$B$17:$S$166,3,)-VLOOKUP(S$4,male!$B$17:$S$166,3,))/VLOOKUP($B13,male!$B$17:$S$166,3,)</f>
        <v>0.013165914909179621</v>
      </c>
      <c r="T13" s="74">
        <f>VLOOKUP($B13,male!$B$17:$S$166,13,)+$B13</f>
        <v>82.09</v>
      </c>
    </row>
    <row r="14" spans="1:20" ht="17.25" customHeight="1">
      <c r="A14" s="101"/>
      <c r="B14" s="72">
        <v>65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3">
        <f>1-(VLOOKUP($B14,male!$B$17:$S$166,3,)-VLOOKUP(M$4,male!$B$17:$S$166,3,))/VLOOKUP($B14,male!$B$17:$S$166,3,)</f>
        <v>0.9244840306313037</v>
      </c>
      <c r="N14" s="73">
        <f>1-(VLOOKUP($B14,male!$B$17:$S$166,3,)-VLOOKUP(N$4,male!$B$17:$S$166,3,))/VLOOKUP($B14,male!$B$17:$S$166,3,)</f>
        <v>0.8086827605528577</v>
      </c>
      <c r="O14" s="73">
        <f>1-(VLOOKUP($B14,male!$B$17:$S$166,3,)-VLOOKUP(O$4,male!$B$17:$S$166,3,))/VLOOKUP($B14,male!$B$17:$S$166,3,)</f>
        <v>0.6448683227493464</v>
      </c>
      <c r="P14" s="73">
        <f>1-(VLOOKUP($B14,male!$B$17:$S$166,3,)-VLOOKUP(P$4,male!$B$17:$S$166,3,))/VLOOKUP($B14,male!$B$17:$S$166,3,)</f>
        <v>0.43769844975719086</v>
      </c>
      <c r="Q14" s="73">
        <f>1-(VLOOKUP($B14,male!$B$17:$S$166,3,)-VLOOKUP(Q$4,male!$B$17:$S$166,3,))/VLOOKUP($B14,male!$B$17:$S$166,3,)</f>
        <v>0.2251237392603661</v>
      </c>
      <c r="R14" s="73">
        <f>1-(VLOOKUP($B14,male!$B$17:$S$166,3,)-VLOOKUP(R$4,male!$B$17:$S$166,3,))/VLOOKUP($B14,male!$B$17:$S$166,3,)</f>
        <v>0.07532919312663433</v>
      </c>
      <c r="S14" s="73">
        <f>1-(VLOOKUP($B14,male!$B$17:$S$166,3,)-VLOOKUP(S$4,male!$B$17:$S$166,3,))/VLOOKUP($B14,male!$B$17:$S$166,3,)</f>
        <v>0.013868135973104212</v>
      </c>
      <c r="T14" s="74">
        <f>VLOOKUP($B14,male!$B$17:$S$166,13,)+$B14</f>
        <v>83.13</v>
      </c>
    </row>
    <row r="15" spans="1:20" ht="17.25" customHeight="1">
      <c r="A15" s="101"/>
      <c r="B15" s="72">
        <v>70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3">
        <f>1-(VLOOKUP($B15,male!$B$17:$S$166,3,)-VLOOKUP(N$4,male!$B$17:$S$166,3,))/VLOOKUP($B15,male!$B$17:$S$166,3,)</f>
        <v>0.8747395668918492</v>
      </c>
      <c r="O15" s="73">
        <f>1-(VLOOKUP($B15,male!$B$17:$S$166,3,)-VLOOKUP(O$4,male!$B$17:$S$166,3,))/VLOOKUP($B15,male!$B$17:$S$166,3,)</f>
        <v>0.6975440368710146</v>
      </c>
      <c r="P15" s="73">
        <f>1-(VLOOKUP($B15,male!$B$17:$S$166,3,)-VLOOKUP(P$4,male!$B$17:$S$166,3,))/VLOOKUP($B15,male!$B$17:$S$166,3,)</f>
        <v>0.4734516067933582</v>
      </c>
      <c r="Q15" s="73">
        <f>1-(VLOOKUP($B15,male!$B$17:$S$166,3,)-VLOOKUP(Q$4,male!$B$17:$S$166,3,))/VLOOKUP($B15,male!$B$17:$S$166,3,)</f>
        <v>0.2435128480333354</v>
      </c>
      <c r="R15" s="73">
        <f>1-(VLOOKUP($B15,male!$B$17:$S$166,3,)-VLOOKUP(R$4,male!$B$17:$S$166,3,))/VLOOKUP($B15,male!$B$17:$S$166,3,)</f>
        <v>0.08148241681924362</v>
      </c>
      <c r="S15" s="73">
        <f>1-(VLOOKUP($B15,male!$B$17:$S$166,3,)-VLOOKUP(S$4,male!$B$17:$S$166,3,))/VLOOKUP($B15,male!$B$17:$S$166,3,)</f>
        <v>0.01500094702948418</v>
      </c>
      <c r="T15" s="74">
        <f>VLOOKUP($B15,male!$B$17:$S$166,13,)+$B15</f>
        <v>84.39</v>
      </c>
    </row>
    <row r="16" spans="1:20" ht="17.25" customHeight="1">
      <c r="A16" s="101"/>
      <c r="B16" s="72">
        <v>75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3">
        <f>1-(VLOOKUP($B16,male!$B$17:$S$166,3,)-VLOOKUP(O$4,male!$B$17:$S$166,3,))/VLOOKUP($B16,male!$B$17:$S$166,3,)</f>
        <v>0.7974305304944064</v>
      </c>
      <c r="P16" s="73">
        <f>1-(VLOOKUP($B16,male!$B$17:$S$166,3,)-VLOOKUP(P$4,male!$B$17:$S$166,3,))/VLOOKUP($B16,male!$B$17:$S$166,3,)</f>
        <v>0.5412486466979429</v>
      </c>
      <c r="Q16" s="73">
        <f>1-(VLOOKUP($B16,male!$B$17:$S$166,3,)-VLOOKUP(Q$4,male!$B$17:$S$166,3,))/VLOOKUP($B16,male!$B$17:$S$166,3,)</f>
        <v>0.2783832551425478</v>
      </c>
      <c r="R16" s="73">
        <f>1-(VLOOKUP($B16,male!$B$17:$S$166,3,)-VLOOKUP(R$4,male!$B$17:$S$166,3,))/VLOOKUP($B16,male!$B$17:$S$166,3,)</f>
        <v>0.09315048718874053</v>
      </c>
      <c r="S16" s="73">
        <f>1-(VLOOKUP($B16,male!$B$17:$S$166,3,)-VLOOKUP(S$4,male!$B$17:$S$166,3,))/VLOOKUP($B16,male!$B$17:$S$166,3,)</f>
        <v>0.01714904366654635</v>
      </c>
      <c r="T16" s="74">
        <f>VLOOKUP($B16,male!$B$17:$S$166,13,)+$B16</f>
        <v>86.07</v>
      </c>
    </row>
    <row r="17" spans="1:20" ht="17.25" customHeight="1">
      <c r="A17" s="101"/>
      <c r="B17" s="72">
        <v>80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3">
        <f>1-(VLOOKUP($B17,male!$B$17:$S$166,3,)-VLOOKUP(P$4,male!$B$17:$S$166,3,))/VLOOKUP($B17,male!$B$17:$S$166,3,)</f>
        <v>0.6787408131494153</v>
      </c>
      <c r="Q17" s="73">
        <f>1-(VLOOKUP($B17,male!$B$17:$S$166,3,)-VLOOKUP(Q$4,male!$B$17:$S$166,3,))/VLOOKUP($B17,male!$B$17:$S$166,3,)</f>
        <v>0.34910032221860177</v>
      </c>
      <c r="R17" s="73">
        <f>1-(VLOOKUP($B17,male!$B$17:$S$166,3,)-VLOOKUP(R$4,male!$B$17:$S$166,3,))/VLOOKUP($B17,male!$B$17:$S$166,3,)</f>
        <v>0.11681329423264908</v>
      </c>
      <c r="S17" s="73">
        <f>1-(VLOOKUP($B17,male!$B$17:$S$166,3,)-VLOOKUP(S$4,male!$B$17:$S$166,3,))/VLOOKUP($B17,male!$B$17:$S$166,3,)</f>
        <v>0.021505376344086002</v>
      </c>
      <c r="T17" s="74">
        <f>VLOOKUP($B17,male!$B$17:$S$166,13,)+$B17</f>
        <v>88.22</v>
      </c>
    </row>
    <row r="18" spans="1:20" ht="17.25" customHeight="1">
      <c r="A18" s="101"/>
      <c r="B18" s="72">
        <v>85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3">
        <f>1-(VLOOKUP($B18,male!$B$17:$S$166,3,)-VLOOKUP(Q$4,male!$B$17:$S$166,3,))/VLOOKUP($B18,male!$B$17:$S$166,3,)</f>
        <v>0.5143352446992933</v>
      </c>
      <c r="R18" s="73">
        <f>1-(VLOOKUP($B18,male!$B$17:$S$166,3,)-VLOOKUP(R$4,male!$B$17:$S$166,3,))/VLOOKUP($B18,male!$B$17:$S$166,3,)</f>
        <v>0.17210294705960794</v>
      </c>
      <c r="S18" s="73">
        <f>1-(VLOOKUP($B18,male!$B$17:$S$166,3,)-VLOOKUP(S$4,male!$B$17:$S$166,3,))/VLOOKUP($B18,male!$B$17:$S$166,3,)</f>
        <v>0.03168422456327513</v>
      </c>
      <c r="T18" s="74">
        <f>VLOOKUP($B18,male!$B$17:$S$166,13,)+$B18</f>
        <v>90.89</v>
      </c>
    </row>
    <row r="19" spans="1:20" ht="17.25" customHeight="1">
      <c r="A19" s="101"/>
      <c r="B19" s="72">
        <v>90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3">
        <f>1-(VLOOKUP($B19,male!$B$17:$S$166,3,)-VLOOKUP(R$4,male!$B$17:$S$166,3,))/VLOOKUP($B19,male!$B$17:$S$166,3,)</f>
        <v>0.3346123930515945</v>
      </c>
      <c r="S19" s="73">
        <f>1-(VLOOKUP($B19,male!$B$17:$S$166,3,)-VLOOKUP(S$4,male!$B$17:$S$166,3,))/VLOOKUP($B19,male!$B$17:$S$166,3,)</f>
        <v>0.06160228156598391</v>
      </c>
      <c r="T19" s="74">
        <f>VLOOKUP($B19,male!$B$17:$S$166,13,)+$B19</f>
        <v>94.15</v>
      </c>
    </row>
    <row r="20" spans="1:20" ht="17.25" customHeight="1">
      <c r="A20" s="102"/>
      <c r="B20" s="72">
        <v>95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3">
        <f>1-(VLOOKUP($B20,male!$B$17:$S$166,3,)-VLOOKUP(S$4,male!$B$17:$S$166,3,))/VLOOKUP($B20,male!$B$17:$S$166,3,)</f>
        <v>0.18410041841004188</v>
      </c>
      <c r="T20" s="74">
        <f>VLOOKUP($B20,male!$B$17:$S$166,13,)+$B20</f>
        <v>97.93</v>
      </c>
    </row>
    <row r="21" spans="1:20" ht="17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 t="s">
        <v>33</v>
      </c>
      <c r="Q21" s="68"/>
      <c r="S21" s="68"/>
      <c r="T21" s="70"/>
    </row>
    <row r="22" spans="1:20" ht="26.25" customHeight="1">
      <c r="A22" s="68"/>
      <c r="B22" s="68"/>
      <c r="C22" s="68"/>
      <c r="D22" s="68"/>
      <c r="E22" s="68"/>
      <c r="F22" s="68"/>
      <c r="G22" s="68"/>
      <c r="H22" s="68"/>
      <c r="I22" s="68"/>
      <c r="J22" s="69" t="s">
        <v>35</v>
      </c>
      <c r="K22" s="68"/>
      <c r="L22" s="68"/>
      <c r="M22" s="68"/>
      <c r="N22" s="68"/>
      <c r="O22" s="68"/>
      <c r="P22" s="68"/>
      <c r="Q22" s="68"/>
      <c r="R22" s="68"/>
      <c r="S22" s="68"/>
      <c r="T22" s="70"/>
    </row>
    <row r="23" spans="1:20" ht="17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5"/>
      <c r="P23" s="75"/>
      <c r="Q23" s="75"/>
      <c r="R23" s="75"/>
      <c r="S23" s="75"/>
      <c r="T23" s="70"/>
    </row>
    <row r="24" spans="1:20" ht="17.25" customHeight="1">
      <c r="A24" s="107"/>
      <c r="B24" s="108"/>
      <c r="C24" s="104" t="s">
        <v>30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  <c r="T24" s="103" t="s">
        <v>28</v>
      </c>
    </row>
    <row r="25" spans="1:20" ht="17.25" customHeight="1">
      <c r="A25" s="109"/>
      <c r="B25" s="110"/>
      <c r="C25" s="72">
        <v>20</v>
      </c>
      <c r="D25" s="72">
        <v>25</v>
      </c>
      <c r="E25" s="72">
        <v>30</v>
      </c>
      <c r="F25" s="72">
        <v>35</v>
      </c>
      <c r="G25" s="72">
        <v>40</v>
      </c>
      <c r="H25" s="72">
        <v>45</v>
      </c>
      <c r="I25" s="72">
        <v>50</v>
      </c>
      <c r="J25" s="72">
        <v>55</v>
      </c>
      <c r="K25" s="72">
        <v>60</v>
      </c>
      <c r="L25" s="72">
        <v>65</v>
      </c>
      <c r="M25" s="72">
        <v>70</v>
      </c>
      <c r="N25" s="72">
        <v>75</v>
      </c>
      <c r="O25" s="72">
        <v>80</v>
      </c>
      <c r="P25" s="72">
        <v>85</v>
      </c>
      <c r="Q25" s="72">
        <v>90</v>
      </c>
      <c r="R25" s="72">
        <v>95</v>
      </c>
      <c r="S25" s="72">
        <v>100</v>
      </c>
      <c r="T25" s="103"/>
    </row>
    <row r="26" spans="1:20" ht="17.25" customHeight="1">
      <c r="A26" s="100" t="s">
        <v>27</v>
      </c>
      <c r="B26" s="72">
        <v>20</v>
      </c>
      <c r="C26" s="77"/>
      <c r="D26" s="73">
        <f>1-(VLOOKUP($B26,female!$B$17:$S$166,3,)-VLOOKUP(D$4,female!$B$17:$S$166,3,))/VLOOKUP($B26,female!$B$17:$S$166,3,)</f>
        <v>0.9984822442682105</v>
      </c>
      <c r="E26" s="73">
        <f>1-(VLOOKUP($B26,female!$B$17:$S$166,3,)-VLOOKUP(E$4,female!$B$17:$S$166,3,))/VLOOKUP($B26,female!$B$17:$S$166,3,)</f>
        <v>0.9968740262742615</v>
      </c>
      <c r="F26" s="73">
        <f>1-(VLOOKUP($B26,female!$B$17:$S$166,3,)-VLOOKUP(F$4,female!$B$17:$S$166,3,))/VLOOKUP($B26,female!$B$17:$S$166,3,)</f>
        <v>0.9947431374322789</v>
      </c>
      <c r="G26" s="73">
        <f>1-(VLOOKUP($B26,female!$B$17:$S$166,3,)-VLOOKUP(G$4,female!$B$17:$S$166,3,))/VLOOKUP($B26,female!$B$17:$S$166,3,)</f>
        <v>0.9917176773311622</v>
      </c>
      <c r="H26" s="73">
        <f>1-(VLOOKUP($B26,female!$B$17:$S$166,3,)-VLOOKUP(H$4,female!$B$17:$S$166,3,))/VLOOKUP($B26,female!$B$17:$S$166,3,)</f>
        <v>0.9873654373850376</v>
      </c>
      <c r="I26" s="73">
        <f>1-(VLOOKUP($B26,female!$B$17:$S$166,3,)-VLOOKUP(I$4,female!$B$17:$S$166,3,))/VLOOKUP($B26,female!$B$17:$S$166,3,)</f>
        <v>0.9806712299852245</v>
      </c>
      <c r="J26" s="73">
        <f>1-(VLOOKUP($B26,female!$B$17:$S$166,3,)-VLOOKUP(J$4,female!$B$17:$S$166,3,))/VLOOKUP($B26,female!$B$17:$S$166,3,)</f>
        <v>0.9704489943611857</v>
      </c>
      <c r="K26" s="73">
        <f>1-(VLOOKUP($B26,female!$B$17:$S$166,3,)-VLOOKUP(K$4,female!$B$17:$S$166,3,))/VLOOKUP($B26,female!$B$17:$S$166,3,)</f>
        <v>0.9557438510790137</v>
      </c>
      <c r="L26" s="73">
        <f>1-(VLOOKUP($B26,female!$B$17:$S$166,3,)-VLOOKUP(L$4,female!$B$17:$S$166,3,))/VLOOKUP($B26,female!$B$17:$S$166,3,)</f>
        <v>0.9355506638924906</v>
      </c>
      <c r="M26" s="73">
        <f>1-(VLOOKUP($B26,female!$B$17:$S$166,3,)-VLOOKUP(M$4,female!$B$17:$S$166,3,))/VLOOKUP($B26,female!$B$17:$S$166,3,)</f>
        <v>0.9052056006191639</v>
      </c>
      <c r="N26" s="73">
        <f>1-(VLOOKUP($B26,female!$B$17:$S$166,3,)-VLOOKUP(N$4,female!$B$17:$S$166,3,))/VLOOKUP($B26,female!$B$17:$S$166,3,)</f>
        <v>0.8549085828584064</v>
      </c>
      <c r="O26" s="73">
        <f>1-(VLOOKUP($B26,female!$B$17:$S$166,3,)-VLOOKUP(O$4,female!$B$17:$S$166,3,))/VLOOKUP($B26,female!$B$17:$S$166,3,)</f>
        <v>0.7723366402315834</v>
      </c>
      <c r="P26" s="73">
        <f>1-(VLOOKUP($B26,female!$B$17:$S$166,3,)-VLOOKUP(P$4,female!$B$17:$S$166,3,))/VLOOKUP($B26,female!$B$17:$S$166,3,)</f>
        <v>0.6328840374312739</v>
      </c>
      <c r="Q26" s="73">
        <f>1-(VLOOKUP($B26,female!$B$17:$S$166,3,)-VLOOKUP(Q$4,female!$B$17:$S$166,3,))/VLOOKUP($B26,female!$B$17:$S$166,3,)</f>
        <v>0.4292534853099338</v>
      </c>
      <c r="R26" s="73">
        <f>1-(VLOOKUP($B26,female!$B$17:$S$166,3,)-VLOOKUP(R$4,female!$B$17:$S$166,3,))/VLOOKUP($B26,female!$B$17:$S$166,3,)</f>
        <v>0.2094703937118676</v>
      </c>
      <c r="S26" s="73">
        <f>1-(VLOOKUP($B26,female!$B$17:$S$166,3,)-VLOOKUP(S$4,female!$B$17:$S$166,3,))/VLOOKUP($B26,female!$B$17:$S$166,3,)</f>
        <v>0.06121279739468688</v>
      </c>
      <c r="T26" s="74">
        <f>VLOOKUP($B26,female!$B$17:$S$166,13,)+$B26</f>
        <v>85.93</v>
      </c>
    </row>
    <row r="27" spans="1:20" ht="17.25" customHeight="1">
      <c r="A27" s="101"/>
      <c r="B27" s="72">
        <v>25</v>
      </c>
      <c r="C27" s="77"/>
      <c r="D27" s="77"/>
      <c r="E27" s="73">
        <f>1-(VLOOKUP($B27,female!$B$17:$S$166,3,)-VLOOKUP(E$4,female!$B$17:$S$166,3,))/VLOOKUP($B27,female!$B$17:$S$166,3,)</f>
        <v>0.9983893374136785</v>
      </c>
      <c r="F27" s="73">
        <f>1-(VLOOKUP($B27,female!$B$17:$S$166,3,)-VLOOKUP(F$4,female!$B$17:$S$166,3,))/VLOOKUP($B27,female!$B$17:$S$166,3,)</f>
        <v>0.9962552094868027</v>
      </c>
      <c r="G27" s="73">
        <f>1-(VLOOKUP($B27,female!$B$17:$S$166,3,)-VLOOKUP(G$4,female!$B$17:$S$166,3,))/VLOOKUP($B27,female!$B$17:$S$166,3,)</f>
        <v>0.9932251504962855</v>
      </c>
      <c r="H27" s="73">
        <f>1-(VLOOKUP($B27,female!$B$17:$S$166,3,)-VLOOKUP(H$4,female!$B$17:$S$166,3,))/VLOOKUP($B27,female!$B$17:$S$166,3,)</f>
        <v>0.988866294872053</v>
      </c>
      <c r="I27" s="73">
        <f>1-(VLOOKUP($B27,female!$B$17:$S$166,3,)-VLOOKUP(I$4,female!$B$17:$S$166,3,))/VLOOKUP($B27,female!$B$17:$S$166,3,)</f>
        <v>0.9821619118564899</v>
      </c>
      <c r="J27" s="73">
        <f>1-(VLOOKUP($B27,female!$B$17:$S$166,3,)-VLOOKUP(J$4,female!$B$17:$S$166,3,))/VLOOKUP($B27,female!$B$17:$S$166,3,)</f>
        <v>0.9719241377921842</v>
      </c>
      <c r="K27" s="73">
        <f>1-(VLOOKUP($B27,female!$B$17:$S$166,3,)-VLOOKUP(K$4,female!$B$17:$S$166,3,))/VLOOKUP($B27,female!$B$17:$S$166,3,)</f>
        <v>0.9571966417685075</v>
      </c>
      <c r="L27" s="73">
        <f>1-(VLOOKUP($B27,female!$B$17:$S$166,3,)-VLOOKUP(L$4,female!$B$17:$S$166,3,))/VLOOKUP($B27,female!$B$17:$S$166,3,)</f>
        <v>0.9369727596690088</v>
      </c>
      <c r="M27" s="73">
        <f>1-(VLOOKUP($B27,female!$B$17:$S$166,3,)-VLOOKUP(M$4,female!$B$17:$S$166,3,))/VLOOKUP($B27,female!$B$17:$S$166,3,)</f>
        <v>0.906581569993356</v>
      </c>
      <c r="N27" s="73">
        <f>1-(VLOOKUP($B27,female!$B$17:$S$166,3,)-VLOOKUP(N$4,female!$B$17:$S$166,3,))/VLOOKUP($B27,female!$B$17:$S$166,3,)</f>
        <v>0.8562080976061528</v>
      </c>
      <c r="O27" s="73">
        <f>1-(VLOOKUP($B27,female!$B$17:$S$166,3,)-VLOOKUP(O$4,female!$B$17:$S$166,3,))/VLOOKUP($B27,female!$B$17:$S$166,3,)</f>
        <v>0.7735106404397109</v>
      </c>
      <c r="P27" s="73">
        <f>1-(VLOOKUP($B27,female!$B$17:$S$166,3,)-VLOOKUP(P$4,female!$B$17:$S$166,3,))/VLOOKUP($B27,female!$B$17:$S$166,3,)</f>
        <v>0.6338460609233123</v>
      </c>
      <c r="Q27" s="73">
        <f>1-(VLOOKUP($B27,female!$B$17:$S$166,3,)-VLOOKUP(Q$4,female!$B$17:$S$166,3,))/VLOOKUP($B27,female!$B$17:$S$166,3,)</f>
        <v>0.4299059775715235</v>
      </c>
      <c r="R27" s="73">
        <f>1-(VLOOKUP($B27,female!$B$17:$S$166,3,)-VLOOKUP(R$4,female!$B$17:$S$166,3,))/VLOOKUP($B27,female!$B$17:$S$166,3,)</f>
        <v>0.20978880186836857</v>
      </c>
      <c r="S27" s="73">
        <f>1-(VLOOKUP($B27,female!$B$17:$S$166,3,)-VLOOKUP(S$4,female!$B$17:$S$166,3,))/VLOOKUP($B27,female!$B$17:$S$166,3,)</f>
        <v>0.06130584469186007</v>
      </c>
      <c r="T27" s="74">
        <f>VLOOKUP($B27,female!$B$17:$S$166,13,)+$B27</f>
        <v>86.02000000000001</v>
      </c>
    </row>
    <row r="28" spans="1:20" ht="17.25" customHeight="1">
      <c r="A28" s="101"/>
      <c r="B28" s="72">
        <v>30</v>
      </c>
      <c r="C28" s="77"/>
      <c r="D28" s="77"/>
      <c r="E28" s="77"/>
      <c r="F28" s="73">
        <f>1-(VLOOKUP($B28,female!$B$17:$S$166,3,)-VLOOKUP(F$4,female!$B$17:$S$166,3,))/VLOOKUP($B28,female!$B$17:$S$166,3,)</f>
        <v>0.997862429167759</v>
      </c>
      <c r="G28" s="73">
        <f>1-(VLOOKUP($B28,female!$B$17:$S$166,3,)-VLOOKUP(G$4,female!$B$17:$S$166,3,))/VLOOKUP($B28,female!$B$17:$S$166,3,)</f>
        <v>0.994827481901228</v>
      </c>
      <c r="H28" s="73">
        <f>1-(VLOOKUP($B28,female!$B$17:$S$166,3,)-VLOOKUP(H$4,female!$B$17:$S$166,3,))/VLOOKUP($B28,female!$B$17:$S$166,3,)</f>
        <v>0.9904615943051887</v>
      </c>
      <c r="I28" s="73">
        <f>1-(VLOOKUP($B28,female!$B$17:$S$166,3,)-VLOOKUP(I$4,female!$B$17:$S$166,3,))/VLOOKUP($B28,female!$B$17:$S$166,3,)</f>
        <v>0.9837463953699409</v>
      </c>
      <c r="J28" s="73">
        <f>1-(VLOOKUP($B28,female!$B$17:$S$166,3,)-VLOOKUP(J$4,female!$B$17:$S$166,3,))/VLOOKUP($B28,female!$B$17:$S$166,3,)</f>
        <v>0.9734921051039545</v>
      </c>
      <c r="K28" s="73">
        <f>1-(VLOOKUP($B28,female!$B$17:$S$166,3,)-VLOOKUP(K$4,female!$B$17:$S$166,3,))/VLOOKUP($B28,female!$B$17:$S$166,3,)</f>
        <v>0.9587408497852347</v>
      </c>
      <c r="L28" s="73">
        <f>1-(VLOOKUP($B28,female!$B$17:$S$166,3,)-VLOOKUP(L$4,female!$B$17:$S$166,3,))/VLOOKUP($B28,female!$B$17:$S$166,3,)</f>
        <v>0.9384843412853657</v>
      </c>
      <c r="M28" s="73">
        <f>1-(VLOOKUP($B28,female!$B$17:$S$166,3,)-VLOOKUP(M$4,female!$B$17:$S$166,3,))/VLOOKUP($B28,female!$B$17:$S$166,3,)</f>
        <v>0.9080441226884994</v>
      </c>
      <c r="N28" s="73">
        <f>1-(VLOOKUP($B28,female!$B$17:$S$166,3,)-VLOOKUP(N$4,female!$B$17:$S$166,3,))/VLOOKUP($B28,female!$B$17:$S$166,3,)</f>
        <v>0.8575893847425841</v>
      </c>
      <c r="O28" s="73">
        <f>1-(VLOOKUP($B28,female!$B$17:$S$166,3,)-VLOOKUP(O$4,female!$B$17:$S$166,3,))/VLOOKUP($B28,female!$B$17:$S$166,3,)</f>
        <v>0.7747585149932444</v>
      </c>
      <c r="P28" s="73">
        <f>1-(VLOOKUP($B28,female!$B$17:$S$166,3,)-VLOOKUP(P$4,female!$B$17:$S$166,3,))/VLOOKUP($B28,female!$B$17:$S$166,3,)</f>
        <v>0.6348686200568674</v>
      </c>
      <c r="Q28" s="73">
        <f>1-(VLOOKUP($B28,female!$B$17:$S$166,3,)-VLOOKUP(Q$4,female!$B$17:$S$166,3,))/VLOOKUP($B28,female!$B$17:$S$166,3,)</f>
        <v>0.4305995281211559</v>
      </c>
      <c r="R28" s="73">
        <f>1-(VLOOKUP($B28,female!$B$17:$S$166,3,)-VLOOKUP(R$4,female!$B$17:$S$166,3,))/VLOOKUP($B28,female!$B$17:$S$166,3,)</f>
        <v>0.2101272459618061</v>
      </c>
      <c r="S28" s="73">
        <f>1-(VLOOKUP($B28,female!$B$17:$S$166,3,)-VLOOKUP(S$4,female!$B$17:$S$166,3,))/VLOOKUP($B28,female!$B$17:$S$166,3,)</f>
        <v>0.06140474702050858</v>
      </c>
      <c r="T28" s="74">
        <f>VLOOKUP($B28,female!$B$17:$S$166,13,)+$B28</f>
        <v>86.12</v>
      </c>
    </row>
    <row r="29" spans="1:20" ht="17.25" customHeight="1">
      <c r="A29" s="101"/>
      <c r="B29" s="72">
        <v>35</v>
      </c>
      <c r="C29" s="77"/>
      <c r="D29" s="77"/>
      <c r="E29" s="77"/>
      <c r="F29" s="77"/>
      <c r="G29" s="73">
        <f>1-(VLOOKUP($B29,female!$B$17:$S$166,3,)-VLOOKUP(G$4,female!$B$17:$S$166,3,))/VLOOKUP($B29,female!$B$17:$S$166,3,)</f>
        <v>0.9969585514217004</v>
      </c>
      <c r="H29" s="73">
        <f>1-(VLOOKUP($B29,female!$B$17:$S$166,3,)-VLOOKUP(H$4,female!$B$17:$S$166,3,))/VLOOKUP($B29,female!$B$17:$S$166,3,)</f>
        <v>0.9925833114402927</v>
      </c>
      <c r="I29" s="73">
        <f>1-(VLOOKUP($B29,female!$B$17:$S$166,3,)-VLOOKUP(I$4,female!$B$17:$S$166,3,))/VLOOKUP($B29,female!$B$17:$S$166,3,)</f>
        <v>0.9858537275427924</v>
      </c>
      <c r="J29" s="73">
        <f>1-(VLOOKUP($B29,female!$B$17:$S$166,3,)-VLOOKUP(J$4,female!$B$17:$S$166,3,))/VLOOKUP($B29,female!$B$17:$S$166,3,)</f>
        <v>0.9755774710506638</v>
      </c>
      <c r="K29" s="73">
        <f>1-(VLOOKUP($B29,female!$B$17:$S$166,3,)-VLOOKUP(K$4,female!$B$17:$S$166,3,))/VLOOKUP($B29,female!$B$17:$S$166,3,)</f>
        <v>0.960794616332882</v>
      </c>
      <c r="L29" s="73">
        <f>1-(VLOOKUP($B29,female!$B$17:$S$166,3,)-VLOOKUP(L$4,female!$B$17:$S$166,3,))/VLOOKUP($B29,female!$B$17:$S$166,3,)</f>
        <v>0.9404947153567892</v>
      </c>
      <c r="M29" s="73">
        <f>1-(VLOOKUP($B29,female!$B$17:$S$166,3,)-VLOOKUP(M$4,female!$B$17:$S$166,3,))/VLOOKUP($B29,female!$B$17:$S$166,3,)</f>
        <v>0.9099892892508539</v>
      </c>
      <c r="N29" s="73">
        <f>1-(VLOOKUP($B29,female!$B$17:$S$166,3,)-VLOOKUP(N$4,female!$B$17:$S$166,3,))/VLOOKUP($B29,female!$B$17:$S$166,3,)</f>
        <v>0.8594264696966635</v>
      </c>
      <c r="O29" s="73">
        <f>1-(VLOOKUP($B29,female!$B$17:$S$166,3,)-VLOOKUP(O$4,female!$B$17:$S$166,3,))/VLOOKUP($B29,female!$B$17:$S$166,3,)</f>
        <v>0.776418163813835</v>
      </c>
      <c r="P29" s="73">
        <f>1-(VLOOKUP($B29,female!$B$17:$S$166,3,)-VLOOKUP(P$4,female!$B$17:$S$166,3,))/VLOOKUP($B29,female!$B$17:$S$166,3,)</f>
        <v>0.6362286037629085</v>
      </c>
      <c r="Q29" s="73">
        <f>1-(VLOOKUP($B29,female!$B$17:$S$166,3,)-VLOOKUP(Q$4,female!$B$17:$S$166,3,))/VLOOKUP($B29,female!$B$17:$S$166,3,)</f>
        <v>0.43152193682678897</v>
      </c>
      <c r="R29" s="73">
        <f>1-(VLOOKUP($B29,female!$B$17:$S$166,3,)-VLOOKUP(R$4,female!$B$17:$S$166,3,))/VLOOKUP($B29,female!$B$17:$S$166,3,)</f>
        <v>0.21057737000586063</v>
      </c>
      <c r="S29" s="73">
        <f>1-(VLOOKUP($B29,female!$B$17:$S$166,3,)-VLOOKUP(S$4,female!$B$17:$S$166,3,))/VLOOKUP($B29,female!$B$17:$S$166,3,)</f>
        <v>0.06153628518885279</v>
      </c>
      <c r="T29" s="74">
        <f>VLOOKUP($B29,female!$B$17:$S$166,13,)+$B29</f>
        <v>86.22999999999999</v>
      </c>
    </row>
    <row r="30" spans="1:20" ht="17.25" customHeight="1">
      <c r="A30" s="101"/>
      <c r="B30" s="72">
        <v>40</v>
      </c>
      <c r="C30" s="77"/>
      <c r="D30" s="77"/>
      <c r="E30" s="77"/>
      <c r="F30" s="77"/>
      <c r="G30" s="77"/>
      <c r="H30" s="73">
        <f>1-(VLOOKUP($B30,female!$B$17:$S$166,3,)-VLOOKUP(H$4,female!$B$17:$S$166,3,))/VLOOKUP($B30,female!$B$17:$S$166,3,)</f>
        <v>0.9956114123549384</v>
      </c>
      <c r="I30" s="73">
        <f>1-(VLOOKUP($B30,female!$B$17:$S$166,3,)-VLOOKUP(I$4,female!$B$17:$S$166,3,))/VLOOKUP($B30,female!$B$17:$S$166,3,)</f>
        <v>0.9888612983327421</v>
      </c>
      <c r="J30" s="73">
        <f>1-(VLOOKUP($B30,female!$B$17:$S$166,3,)-VLOOKUP(J$4,female!$B$17:$S$166,3,))/VLOOKUP($B30,female!$B$17:$S$166,3,)</f>
        <v>0.9785536917853342</v>
      </c>
      <c r="K30" s="73">
        <f>1-(VLOOKUP($B30,female!$B$17:$S$166,3,)-VLOOKUP(K$4,female!$B$17:$S$166,3,))/VLOOKUP($B30,female!$B$17:$S$166,3,)</f>
        <v>0.9637257386104495</v>
      </c>
      <c r="L30" s="73">
        <f>1-(VLOOKUP($B30,female!$B$17:$S$166,3,)-VLOOKUP(L$4,female!$B$17:$S$166,3,))/VLOOKUP($B30,female!$B$17:$S$166,3,)</f>
        <v>0.9433639081741245</v>
      </c>
      <c r="M30" s="73">
        <f>1-(VLOOKUP($B30,female!$B$17:$S$166,3,)-VLOOKUP(M$4,female!$B$17:$S$166,3,))/VLOOKUP($B30,female!$B$17:$S$166,3,)</f>
        <v>0.9127654183347692</v>
      </c>
      <c r="N30" s="73">
        <f>1-(VLOOKUP($B30,female!$B$17:$S$166,3,)-VLOOKUP(N$4,female!$B$17:$S$166,3,))/VLOOKUP($B30,female!$B$17:$S$166,3,)</f>
        <v>0.8620483454112401</v>
      </c>
      <c r="O30" s="73">
        <f>1-(VLOOKUP($B30,female!$B$17:$S$166,3,)-VLOOKUP(O$4,female!$B$17:$S$166,3,))/VLOOKUP($B30,female!$B$17:$S$166,3,)</f>
        <v>0.7787868038311458</v>
      </c>
      <c r="P30" s="73">
        <f>1-(VLOOKUP($B30,female!$B$17:$S$166,3,)-VLOOKUP(P$4,female!$B$17:$S$166,3,))/VLOOKUP($B30,female!$B$17:$S$166,3,)</f>
        <v>0.6381695636750621</v>
      </c>
      <c r="Q30" s="73">
        <f>1-(VLOOKUP($B30,female!$B$17:$S$166,3,)-VLOOKUP(Q$4,female!$B$17:$S$166,3,))/VLOOKUP($B30,female!$B$17:$S$166,3,)</f>
        <v>0.43283839254041456</v>
      </c>
      <c r="R30" s="73">
        <f>1-(VLOOKUP($B30,female!$B$17:$S$166,3,)-VLOOKUP(R$4,female!$B$17:$S$166,3,))/VLOOKUP($B30,female!$B$17:$S$166,3,)</f>
        <v>0.21121978411797493</v>
      </c>
      <c r="S30" s="73">
        <f>1-(VLOOKUP($B30,female!$B$17:$S$166,3,)-VLOOKUP(S$4,female!$B$17:$S$166,3,))/VLOOKUP($B30,female!$B$17:$S$166,3,)</f>
        <v>0.06172401560837182</v>
      </c>
      <c r="T30" s="74">
        <f>VLOOKUP($B30,female!$B$17:$S$166,13,)+$B30</f>
        <v>86.38</v>
      </c>
    </row>
    <row r="31" spans="1:20" ht="17.25" customHeight="1">
      <c r="A31" s="101"/>
      <c r="B31" s="72">
        <v>45</v>
      </c>
      <c r="C31" s="77"/>
      <c r="D31" s="77"/>
      <c r="E31" s="77"/>
      <c r="F31" s="77"/>
      <c r="G31" s="77"/>
      <c r="H31" s="77"/>
      <c r="I31" s="73">
        <f>1-(VLOOKUP($B31,female!$B$17:$S$166,3,)-VLOOKUP(I$4,female!$B$17:$S$166,3,))/VLOOKUP($B31,female!$B$17:$S$166,3,)</f>
        <v>0.9932201319325678</v>
      </c>
      <c r="J31" s="73">
        <f>1-(VLOOKUP($B31,female!$B$17:$S$166,3,)-VLOOKUP(J$4,female!$B$17:$S$166,3,))/VLOOKUP($B31,female!$B$17:$S$166,3,)</f>
        <v>0.9828670901539214</v>
      </c>
      <c r="K31" s="73">
        <f>1-(VLOOKUP($B31,female!$B$17:$S$166,3,)-VLOOKUP(K$4,female!$B$17:$S$166,3,))/VLOOKUP($B31,female!$B$17:$S$166,3,)</f>
        <v>0.9679737763661536</v>
      </c>
      <c r="L31" s="73">
        <f>1-(VLOOKUP($B31,female!$B$17:$S$166,3,)-VLOOKUP(L$4,female!$B$17:$S$166,3,))/VLOOKUP($B31,female!$B$17:$S$166,3,)</f>
        <v>0.9475221923609415</v>
      </c>
      <c r="M31" s="73">
        <f>1-(VLOOKUP($B31,female!$B$17:$S$166,3,)-VLOOKUP(M$4,female!$B$17:$S$166,3,))/VLOOKUP($B31,female!$B$17:$S$166,3,)</f>
        <v>0.9167888264516655</v>
      </c>
      <c r="N31" s="73">
        <f>1-(VLOOKUP($B31,female!$B$17:$S$166,3,)-VLOOKUP(N$4,female!$B$17:$S$166,3,))/VLOOKUP($B31,female!$B$17:$S$166,3,)</f>
        <v>0.8658481961071749</v>
      </c>
      <c r="O31" s="73">
        <f>1-(VLOOKUP($B31,female!$B$17:$S$166,3,)-VLOOKUP(O$4,female!$B$17:$S$166,3,))/VLOOKUP($B31,female!$B$17:$S$166,3,)</f>
        <v>0.7822196432934279</v>
      </c>
      <c r="P31" s="73">
        <f>1-(VLOOKUP($B31,female!$B$17:$S$166,3,)-VLOOKUP(P$4,female!$B$17:$S$166,3,))/VLOOKUP($B31,female!$B$17:$S$166,3,)</f>
        <v>0.6409825718706735</v>
      </c>
      <c r="Q31" s="73">
        <f>1-(VLOOKUP($B31,female!$B$17:$S$166,3,)-VLOOKUP(Q$4,female!$B$17:$S$166,3,))/VLOOKUP($B31,female!$B$17:$S$166,3,)</f>
        <v>0.43474631484648585</v>
      </c>
      <c r="R31" s="73">
        <f>1-(VLOOKUP($B31,female!$B$17:$S$166,3,)-VLOOKUP(R$4,female!$B$17:$S$166,3,))/VLOOKUP($B31,female!$B$17:$S$166,3,)</f>
        <v>0.2121508266145452</v>
      </c>
      <c r="S31" s="73">
        <f>1-(VLOOKUP($B31,female!$B$17:$S$166,3,)-VLOOKUP(S$4,female!$B$17:$S$166,3,))/VLOOKUP($B31,female!$B$17:$S$166,3,)</f>
        <v>0.06199609088688007</v>
      </c>
      <c r="T31" s="74">
        <f>VLOOKUP($B31,female!$B$17:$S$166,13,)+$B31</f>
        <v>86.57</v>
      </c>
    </row>
    <row r="32" spans="1:20" ht="17.25" customHeight="1">
      <c r="A32" s="101"/>
      <c r="B32" s="72">
        <v>50</v>
      </c>
      <c r="C32" s="77"/>
      <c r="D32" s="77"/>
      <c r="E32" s="77"/>
      <c r="F32" s="77"/>
      <c r="G32" s="77"/>
      <c r="H32" s="77"/>
      <c r="I32" s="77"/>
      <c r="J32" s="73">
        <f>1-(VLOOKUP($B32,female!$B$17:$S$166,3,)-VLOOKUP(J$4,female!$B$17:$S$166,3,))/VLOOKUP($B32,female!$B$17:$S$166,3,)</f>
        <v>0.9895762868212287</v>
      </c>
      <c r="K32" s="73">
        <f>1-(VLOOKUP($B32,female!$B$17:$S$166,3,)-VLOOKUP(K$4,female!$B$17:$S$166,3,))/VLOOKUP($B32,female!$B$17:$S$166,3,)</f>
        <v>0.9745813090625832</v>
      </c>
      <c r="L32" s="73">
        <f>1-(VLOOKUP($B32,female!$B$17:$S$166,3,)-VLOOKUP(L$4,female!$B$17:$S$166,3,))/VLOOKUP($B32,female!$B$17:$S$166,3,)</f>
        <v>0.9539901195088453</v>
      </c>
      <c r="M32" s="73">
        <f>1-(VLOOKUP($B32,female!$B$17:$S$166,3,)-VLOOKUP(M$4,female!$B$17:$S$166,3,))/VLOOKUP($B32,female!$B$17:$S$166,3,)</f>
        <v>0.9230469630814013</v>
      </c>
      <c r="N32" s="73">
        <f>1-(VLOOKUP($B32,female!$B$17:$S$166,3,)-VLOOKUP(N$4,female!$B$17:$S$166,3,))/VLOOKUP($B32,female!$B$17:$S$166,3,)</f>
        <v>0.8717586044318717</v>
      </c>
      <c r="O32" s="73">
        <f>1-(VLOOKUP($B32,female!$B$17:$S$166,3,)-VLOOKUP(O$4,female!$B$17:$S$166,3,))/VLOOKUP($B32,female!$B$17:$S$166,3,)</f>
        <v>0.7875591907016789</v>
      </c>
      <c r="P32" s="73">
        <f>1-(VLOOKUP($B32,female!$B$17:$S$166,3,)-VLOOKUP(P$4,female!$B$17:$S$166,3,))/VLOOKUP($B32,female!$B$17:$S$166,3,)</f>
        <v>0.6453580140622758</v>
      </c>
      <c r="Q32" s="73">
        <f>1-(VLOOKUP($B32,female!$B$17:$S$166,3,)-VLOOKUP(Q$4,female!$B$17:$S$166,3,))/VLOOKUP($B32,female!$B$17:$S$166,3,)</f>
        <v>0.43771395773117683</v>
      </c>
      <c r="R32" s="73">
        <f>1-(VLOOKUP($B32,female!$B$17:$S$166,3,)-VLOOKUP(R$4,female!$B$17:$S$166,3,))/VLOOKUP($B32,female!$B$17:$S$166,3,)</f>
        <v>0.21359899965151796</v>
      </c>
      <c r="S32" s="73">
        <f>1-(VLOOKUP($B32,female!$B$17:$S$166,3,)-VLOOKUP(S$4,female!$B$17:$S$166,3,))/VLOOKUP($B32,female!$B$17:$S$166,3,)</f>
        <v>0.06241928540680153</v>
      </c>
      <c r="T32" s="74">
        <f>VLOOKUP($B32,female!$B$17:$S$166,13,)+$B32</f>
        <v>86.84</v>
      </c>
    </row>
    <row r="33" spans="1:20" ht="17.25" customHeight="1">
      <c r="A33" s="101"/>
      <c r="B33" s="72">
        <v>55</v>
      </c>
      <c r="C33" s="77"/>
      <c r="D33" s="77"/>
      <c r="E33" s="77"/>
      <c r="F33" s="77"/>
      <c r="G33" s="77"/>
      <c r="H33" s="77"/>
      <c r="I33" s="77"/>
      <c r="J33" s="77"/>
      <c r="K33" s="73">
        <f>1-(VLOOKUP($B33,female!$B$17:$S$166,3,)-VLOOKUP(K$4,female!$B$17:$S$166,3,))/VLOOKUP($B33,female!$B$17:$S$166,3,)</f>
        <v>0.9848470724709733</v>
      </c>
      <c r="L33" s="73">
        <f>1-(VLOOKUP($B33,female!$B$17:$S$166,3,)-VLOOKUP(L$4,female!$B$17:$S$166,3,))/VLOOKUP($B33,female!$B$17:$S$166,3,)</f>
        <v>0.9640389853856591</v>
      </c>
      <c r="M33" s="73">
        <f>1-(VLOOKUP($B33,female!$B$17:$S$166,3,)-VLOOKUP(M$4,female!$B$17:$S$166,3,))/VLOOKUP($B33,female!$B$17:$S$166,3,)</f>
        <v>0.9327698888647216</v>
      </c>
      <c r="N33" s="73">
        <f>1-(VLOOKUP($B33,female!$B$17:$S$166,3,)-VLOOKUP(N$4,female!$B$17:$S$166,3,))/VLOOKUP($B33,female!$B$17:$S$166,3,)</f>
        <v>0.8809412837005044</v>
      </c>
      <c r="O33" s="73">
        <f>1-(VLOOKUP($B33,female!$B$17:$S$166,3,)-VLOOKUP(O$4,female!$B$17:$S$166,3,))/VLOOKUP($B33,female!$B$17:$S$166,3,)</f>
        <v>0.7958549544790728</v>
      </c>
      <c r="P33" s="73">
        <f>1-(VLOOKUP($B33,female!$B$17:$S$166,3,)-VLOOKUP(P$4,female!$B$17:$S$166,3,))/VLOOKUP($B33,female!$B$17:$S$166,3,)</f>
        <v>0.652155900112896</v>
      </c>
      <c r="Q33" s="73">
        <f>1-(VLOOKUP($B33,female!$B$17:$S$166,3,)-VLOOKUP(Q$4,female!$B$17:$S$166,3,))/VLOOKUP($B33,female!$B$17:$S$166,3,)</f>
        <v>0.44232462273042705</v>
      </c>
      <c r="R33" s="73">
        <f>1-(VLOOKUP($B33,female!$B$17:$S$166,3,)-VLOOKUP(R$4,female!$B$17:$S$166,3,))/VLOOKUP($B33,female!$B$17:$S$166,3,)</f>
        <v>0.21584894716672365</v>
      </c>
      <c r="S33" s="73">
        <f>1-(VLOOKUP($B33,female!$B$17:$S$166,3,)-VLOOKUP(S$4,female!$B$17:$S$166,3,))/VLOOKUP($B33,female!$B$17:$S$166,3,)</f>
        <v>0.06307677966628344</v>
      </c>
      <c r="T33" s="74">
        <f>VLOOKUP($B33,female!$B$17:$S$166,13,)+$B33</f>
        <v>87.2</v>
      </c>
    </row>
    <row r="34" spans="1:20" ht="17.25" customHeight="1">
      <c r="A34" s="101"/>
      <c r="B34" s="72">
        <v>60</v>
      </c>
      <c r="C34" s="77"/>
      <c r="D34" s="77"/>
      <c r="E34" s="77"/>
      <c r="F34" s="77"/>
      <c r="G34" s="77"/>
      <c r="H34" s="77"/>
      <c r="I34" s="77"/>
      <c r="J34" s="77"/>
      <c r="K34" s="77"/>
      <c r="L34" s="73">
        <f>1-(VLOOKUP($B34,female!$B$17:$S$166,3,)-VLOOKUP(L$4,female!$B$17:$S$166,3,))/VLOOKUP($B34,female!$B$17:$S$166,3,)</f>
        <v>0.978871758197842</v>
      </c>
      <c r="M34" s="73">
        <f>1-(VLOOKUP($B34,female!$B$17:$S$166,3,)-VLOOKUP(M$4,female!$B$17:$S$166,3,))/VLOOKUP($B34,female!$B$17:$S$166,3,)</f>
        <v>0.9471215531203332</v>
      </c>
      <c r="N34" s="73">
        <f>1-(VLOOKUP($B34,female!$B$17:$S$166,3,)-VLOOKUP(N$4,female!$B$17:$S$166,3,))/VLOOKUP($B34,female!$B$17:$S$166,3,)</f>
        <v>0.8944955093283975</v>
      </c>
      <c r="O34" s="73">
        <f>1-(VLOOKUP($B34,female!$B$17:$S$166,3,)-VLOOKUP(O$4,female!$B$17:$S$166,3,))/VLOOKUP($B34,female!$B$17:$S$166,3,)</f>
        <v>0.8081000357571041</v>
      </c>
      <c r="P34" s="73">
        <f>1-(VLOOKUP($B34,female!$B$17:$S$166,3,)-VLOOKUP(P$4,female!$B$17:$S$166,3,))/VLOOKUP($B34,female!$B$17:$S$166,3,)</f>
        <v>0.6621900174578803</v>
      </c>
      <c r="Q34" s="73">
        <f>1-(VLOOKUP($B34,female!$B$17:$S$166,3,)-VLOOKUP(Q$4,female!$B$17:$S$166,3,))/VLOOKUP($B34,female!$B$17:$S$166,3,)</f>
        <v>0.44913026102685993</v>
      </c>
      <c r="R34" s="73">
        <f>1-(VLOOKUP($B34,female!$B$17:$S$166,3,)-VLOOKUP(R$4,female!$B$17:$S$166,3,))/VLOOKUP($B34,female!$B$17:$S$166,3,)</f>
        <v>0.21917001451317752</v>
      </c>
      <c r="S34" s="73">
        <f>1-(VLOOKUP($B34,female!$B$17:$S$166,3,)-VLOOKUP(S$4,female!$B$17:$S$166,3,))/VLOOKUP($B34,female!$B$17:$S$166,3,)</f>
        <v>0.06404728351176825</v>
      </c>
      <c r="T34" s="74">
        <f>VLOOKUP($B34,female!$B$17:$S$166,13,)+$B34</f>
        <v>87.66</v>
      </c>
    </row>
    <row r="35" spans="1:20" ht="17.25" customHeight="1">
      <c r="A35" s="101"/>
      <c r="B35" s="72">
        <v>65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3">
        <f>1-(VLOOKUP($B35,female!$B$17:$S$166,3,)-VLOOKUP(M$4,female!$B$17:$S$166,3,))/VLOOKUP($B35,female!$B$17:$S$166,3,)</f>
        <v>0.9675644896161243</v>
      </c>
      <c r="N35" s="73">
        <f>1-(VLOOKUP($B35,female!$B$17:$S$166,3,)-VLOOKUP(N$4,female!$B$17:$S$166,3,))/VLOOKUP($B35,female!$B$17:$S$166,3,)</f>
        <v>0.9138025505764045</v>
      </c>
      <c r="O35" s="73">
        <f>1-(VLOOKUP($B35,female!$B$17:$S$166,3,)-VLOOKUP(O$4,female!$B$17:$S$166,3,))/VLOOKUP($B35,female!$B$17:$S$166,3,)</f>
        <v>0.8255422929402538</v>
      </c>
      <c r="P35" s="73">
        <f>1-(VLOOKUP($B35,female!$B$17:$S$166,3,)-VLOOKUP(P$4,female!$B$17:$S$166,3,))/VLOOKUP($B35,female!$B$17:$S$166,3,)</f>
        <v>0.6764829119975935</v>
      </c>
      <c r="Q35" s="73">
        <f>1-(VLOOKUP($B35,female!$B$17:$S$166,3,)-VLOOKUP(Q$4,female!$B$17:$S$166,3,))/VLOOKUP($B35,female!$B$17:$S$166,3,)</f>
        <v>0.458824414194699</v>
      </c>
      <c r="R35" s="73">
        <f>1-(VLOOKUP($B35,female!$B$17:$S$166,3,)-VLOOKUP(R$4,female!$B$17:$S$166,3,))/VLOOKUP($B35,female!$B$17:$S$166,3,)</f>
        <v>0.22390064140442856</v>
      </c>
      <c r="S35" s="73">
        <f>1-(VLOOKUP($B35,female!$B$17:$S$166,3,)-VLOOKUP(S$4,female!$B$17:$S$166,3,))/VLOOKUP($B35,female!$B$17:$S$166,3,)</f>
        <v>0.06542969799198517</v>
      </c>
      <c r="T35" s="74">
        <f>VLOOKUP($B35,female!$B$17:$S$166,13,)+$B35</f>
        <v>88.19</v>
      </c>
    </row>
    <row r="36" spans="1:20" ht="17.25" customHeight="1">
      <c r="A36" s="101"/>
      <c r="B36" s="72">
        <v>70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3">
        <f>1-(VLOOKUP($B36,female!$B$17:$S$166,3,)-VLOOKUP(N$4,female!$B$17:$S$166,3,))/VLOOKUP($B36,female!$B$17:$S$166,3,)</f>
        <v>0.944435808034822</v>
      </c>
      <c r="O36" s="73">
        <f>1-(VLOOKUP($B36,female!$B$17:$S$166,3,)-VLOOKUP(O$4,female!$B$17:$S$166,3,))/VLOOKUP($B36,female!$B$17:$S$166,3,)</f>
        <v>0.8532168158297986</v>
      </c>
      <c r="P36" s="73">
        <f>1-(VLOOKUP($B36,female!$B$17:$S$166,3,)-VLOOKUP(P$4,female!$B$17:$S$166,3,))/VLOOKUP($B36,female!$B$17:$S$166,3,)</f>
        <v>0.6991605409846988</v>
      </c>
      <c r="Q36" s="73">
        <f>1-(VLOOKUP($B36,female!$B$17:$S$166,3,)-VLOOKUP(Q$4,female!$B$17:$S$166,3,))/VLOOKUP($B36,female!$B$17:$S$166,3,)</f>
        <v>0.4742055120033756</v>
      </c>
      <c r="R36" s="73">
        <f>1-(VLOOKUP($B36,female!$B$17:$S$166,3,)-VLOOKUP(R$4,female!$B$17:$S$166,3,))/VLOOKUP($B36,female!$B$17:$S$166,3,)</f>
        <v>0.23140642696928648</v>
      </c>
      <c r="S36" s="73">
        <f>1-(VLOOKUP($B36,female!$B$17:$S$166,3,)-VLOOKUP(S$4,female!$B$17:$S$166,3,))/VLOOKUP($B36,female!$B$17:$S$166,3,)</f>
        <v>0.06762308734371181</v>
      </c>
      <c r="T36" s="74">
        <f>VLOOKUP($B36,female!$B$17:$S$166,13,)+$B36</f>
        <v>88.88</v>
      </c>
    </row>
    <row r="37" spans="1:20" ht="17.25" customHeight="1">
      <c r="A37" s="101"/>
      <c r="B37" s="72">
        <v>75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3">
        <f>1-(VLOOKUP($B37,female!$B$17:$S$166,3,)-VLOOKUP(O$4,female!$B$17:$S$166,3,))/VLOOKUP($B37,female!$B$17:$S$166,3,)</f>
        <v>0.9034143015025748</v>
      </c>
      <c r="P37" s="73">
        <f>1-(VLOOKUP($B37,female!$B$17:$S$166,3,)-VLOOKUP(P$4,female!$B$17:$S$166,3,))/VLOOKUP($B37,female!$B$17:$S$166,3,)</f>
        <v>0.740294401203941</v>
      </c>
      <c r="Q37" s="73">
        <f>1-(VLOOKUP($B37,female!$B$17:$S$166,3,)-VLOOKUP(Q$4,female!$B$17:$S$166,3,))/VLOOKUP($B37,female!$B$17:$S$166,3,)</f>
        <v>0.5021045453476615</v>
      </c>
      <c r="R37" s="73">
        <f>1-(VLOOKUP($B37,female!$B$17:$S$166,3,)-VLOOKUP(R$4,female!$B$17:$S$166,3,))/VLOOKUP($B37,female!$B$17:$S$166,3,)</f>
        <v>0.245020810308745</v>
      </c>
      <c r="S37" s="73">
        <f>1-(VLOOKUP($B37,female!$B$17:$S$166,3,)-VLOOKUP(S$4,female!$B$17:$S$166,3,))/VLOOKUP($B37,female!$B$17:$S$166,3,)</f>
        <v>0.07160157076680695</v>
      </c>
      <c r="T37" s="74">
        <f>VLOOKUP($B37,female!$B$17:$S$166,13,)+$B37</f>
        <v>89.83</v>
      </c>
    </row>
    <row r="38" spans="1:20" ht="17.25" customHeight="1">
      <c r="A38" s="101"/>
      <c r="B38" s="72">
        <v>80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3">
        <f>1-(VLOOKUP($B38,female!$B$17:$S$166,3,)-VLOOKUP(P$4,female!$B$17:$S$166,3,))/VLOOKUP($B38,female!$B$17:$S$166,3,)</f>
        <v>0.8194406486289514</v>
      </c>
      <c r="Q38" s="73">
        <f>1-(VLOOKUP($B38,female!$B$17:$S$166,3,)-VLOOKUP(Q$4,female!$B$17:$S$166,3,))/VLOOKUP($B38,female!$B$17:$S$166,3,)</f>
        <v>0.5557854735225601</v>
      </c>
      <c r="R38" s="73">
        <f>1-(VLOOKUP($B38,female!$B$17:$S$166,3,)-VLOOKUP(R$4,female!$B$17:$S$166,3,))/VLOOKUP($B38,female!$B$17:$S$166,3,)</f>
        <v>0.2712164395684483</v>
      </c>
      <c r="S38" s="73">
        <f>1-(VLOOKUP($B38,female!$B$17:$S$166,3,)-VLOOKUP(S$4,female!$B$17:$S$166,3,))/VLOOKUP($B38,female!$B$17:$S$166,3,)</f>
        <v>0.07925662749385076</v>
      </c>
      <c r="T38" s="74">
        <f>VLOOKUP($B38,female!$B$17:$S$166,13,)+$B38</f>
        <v>91.13</v>
      </c>
    </row>
    <row r="39" spans="1:20" ht="17.25" customHeight="1">
      <c r="A39" s="101"/>
      <c r="B39" s="72">
        <v>85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3">
        <f>1-(VLOOKUP($B39,female!$B$17:$S$166,3,)-VLOOKUP(Q$4,female!$B$17:$S$166,3,))/VLOOKUP($B39,female!$B$17:$S$166,3,)</f>
        <v>0.67824982132931</v>
      </c>
      <c r="R39" s="73">
        <f>1-(VLOOKUP($B39,female!$B$17:$S$166,3,)-VLOOKUP(R$4,female!$B$17:$S$166,3,))/VLOOKUP($B39,female!$B$17:$S$166,3,)</f>
        <v>0.3309775271976495</v>
      </c>
      <c r="S39" s="73">
        <f>1-(VLOOKUP($B39,female!$B$17:$S$166,3,)-VLOOKUP(S$4,female!$B$17:$S$166,3,))/VLOOKUP($B39,female!$B$17:$S$166,3,)</f>
        <v>0.09672040022234574</v>
      </c>
      <c r="T39" s="74">
        <f>VLOOKUP($B39,female!$B$17:$S$166,13,)+$B39</f>
        <v>92.99</v>
      </c>
    </row>
    <row r="40" spans="1:20" ht="17.25" customHeight="1">
      <c r="A40" s="101"/>
      <c r="B40" s="72">
        <v>90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3">
        <f>1-(VLOOKUP($B40,female!$B$17:$S$166,3,)-VLOOKUP(R$4,female!$B$17:$S$166,3,))/VLOOKUP($B40,female!$B$17:$S$166,3,)</f>
        <v>0.4879876363976958</v>
      </c>
      <c r="S40" s="73">
        <f>1-(VLOOKUP($B40,female!$B$17:$S$166,3,)-VLOOKUP(S$4,female!$B$17:$S$166,3,))/VLOOKUP($B40,female!$B$17:$S$166,3,)</f>
        <v>0.14260291293963379</v>
      </c>
      <c r="T40" s="74">
        <f>VLOOKUP($B40,female!$B$17:$S$166,13,)+$B40</f>
        <v>95.53</v>
      </c>
    </row>
    <row r="41" spans="1:20" ht="17.25" customHeight="1">
      <c r="A41" s="102"/>
      <c r="B41" s="72">
        <v>95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3">
        <f>1-(VLOOKUP($B41,female!$B$17:$S$166,3,)-VLOOKUP(S$4,female!$B$17:$S$166,3,))/VLOOKUP($B41,female!$B$17:$S$166,3,)</f>
        <v>0.2922264875239923</v>
      </c>
      <c r="T41" s="74">
        <f>VLOOKUP($B41,female!$B$17:$S$166,13,)+$B41</f>
        <v>98.77</v>
      </c>
    </row>
    <row r="42" spans="1:20" ht="1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 t="s">
        <v>33</v>
      </c>
      <c r="P42" s="68"/>
      <c r="Q42" s="68"/>
      <c r="R42" s="68"/>
      <c r="S42" s="68"/>
      <c r="T42" s="70"/>
    </row>
    <row r="43" spans="1:20" ht="17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0"/>
    </row>
    <row r="44" spans="1:20" ht="17.2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0"/>
    </row>
    <row r="45" spans="1:20" ht="17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70"/>
    </row>
    <row r="46" spans="1:20" ht="17.2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70"/>
    </row>
    <row r="47" spans="1:20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70"/>
    </row>
    <row r="48" spans="1:20" ht="17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70"/>
    </row>
    <row r="49" spans="1:20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70"/>
    </row>
    <row r="50" spans="1:20" ht="17.2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70"/>
    </row>
    <row r="51" spans="1:20" ht="17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70"/>
    </row>
    <row r="52" spans="1:20" ht="17.2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70"/>
    </row>
    <row r="53" spans="1:20" ht="17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0"/>
    </row>
    <row r="54" spans="1:20" ht="17.2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0"/>
    </row>
    <row r="55" spans="1:20" ht="17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0"/>
    </row>
    <row r="56" spans="1:20" ht="17.2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70"/>
    </row>
    <row r="57" spans="1:20" ht="17.2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70"/>
    </row>
    <row r="58" spans="1:20" ht="17.2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70"/>
    </row>
    <row r="59" spans="1:20" ht="17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70"/>
    </row>
    <row r="60" spans="1:20" ht="17.2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70"/>
    </row>
    <row r="61" spans="1:20" ht="17.2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70"/>
    </row>
    <row r="62" spans="1:20" ht="17.2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70"/>
    </row>
    <row r="63" spans="1:20" ht="17.2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70"/>
    </row>
    <row r="64" spans="1:20" ht="17.2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70"/>
    </row>
    <row r="65" spans="1:20" ht="17.2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70"/>
    </row>
    <row r="66" spans="1:20" ht="17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70"/>
    </row>
    <row r="67" spans="1:20" ht="17.2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70"/>
    </row>
    <row r="68" spans="1:20" ht="17.2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70"/>
    </row>
    <row r="69" spans="1:20" ht="17.2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70"/>
    </row>
    <row r="70" spans="1:20" ht="17.2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70"/>
    </row>
    <row r="71" spans="1:20" ht="17.2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70"/>
    </row>
    <row r="72" spans="1:20" ht="17.2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70"/>
    </row>
    <row r="73" spans="1:20" ht="17.2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70"/>
    </row>
    <row r="74" spans="1:20" ht="17.2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70"/>
    </row>
    <row r="75" spans="1:20" ht="17.2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70"/>
    </row>
    <row r="76" spans="1:20" ht="17.2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70"/>
    </row>
  </sheetData>
  <sheetProtection/>
  <mergeCells count="8">
    <mergeCell ref="A26:A41"/>
    <mergeCell ref="T3:T4"/>
    <mergeCell ref="T24:T25"/>
    <mergeCell ref="A5:A20"/>
    <mergeCell ref="C3:S3"/>
    <mergeCell ref="A3:B4"/>
    <mergeCell ref="A24:B25"/>
    <mergeCell ref="C24:S24"/>
  </mergeCells>
  <printOptions/>
  <pageMargins left="0.57" right="0.58" top="0.984" bottom="0.984" header="0.512" footer="0.512"/>
  <pageSetup fitToHeight="2" horizontalDpi="300" verticalDpi="300" orientation="landscape" paperSize="9" scale="130" r:id="rId1"/>
  <rowBreaks count="1" manualBreakCount="1">
    <brk id="2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100" zoomScalePageLayoutView="0" workbookViewId="0" topLeftCell="A1">
      <selection activeCell="H22" sqref="H22"/>
    </sheetView>
  </sheetViews>
  <sheetFormatPr defaultColWidth="6.00390625" defaultRowHeight="17.25" customHeight="1"/>
  <cols>
    <col min="1" max="1" width="3.375" style="71" bestFit="1" customWidth="1"/>
    <col min="2" max="2" width="4.50390625" style="71" bestFit="1" customWidth="1"/>
    <col min="3" max="19" width="5.25390625" style="71" customWidth="1"/>
    <col min="20" max="20" width="7.625" style="76" customWidth="1"/>
    <col min="21" max="16384" width="6.00390625" style="71" customWidth="1"/>
  </cols>
  <sheetData>
    <row r="1" spans="1:20" ht="26.25" customHeight="1">
      <c r="A1" s="68"/>
      <c r="B1" s="68"/>
      <c r="C1" s="68"/>
      <c r="D1" s="68"/>
      <c r="E1" s="68"/>
      <c r="F1" s="68"/>
      <c r="G1" s="68"/>
      <c r="H1" s="68"/>
      <c r="I1" s="68"/>
      <c r="J1" s="69" t="s">
        <v>31</v>
      </c>
      <c r="K1" s="68"/>
      <c r="L1" s="68"/>
      <c r="M1" s="68"/>
      <c r="N1" s="68"/>
      <c r="O1" s="68"/>
      <c r="P1" s="68"/>
      <c r="Q1" s="68"/>
      <c r="R1" s="68"/>
      <c r="S1" s="68"/>
      <c r="T1" s="70"/>
    </row>
    <row r="2" spans="1:20" ht="17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0"/>
    </row>
    <row r="3" spans="1:20" ht="17.25" customHeight="1">
      <c r="A3" s="107"/>
      <c r="B3" s="108"/>
      <c r="C3" s="104" t="s">
        <v>30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03" t="s">
        <v>28</v>
      </c>
    </row>
    <row r="4" spans="1:20" ht="17.25" customHeight="1">
      <c r="A4" s="109"/>
      <c r="B4" s="110"/>
      <c r="C4" s="72">
        <v>20</v>
      </c>
      <c r="D4" s="72">
        <v>25</v>
      </c>
      <c r="E4" s="72">
        <v>30</v>
      </c>
      <c r="F4" s="72">
        <v>35</v>
      </c>
      <c r="G4" s="72">
        <v>40</v>
      </c>
      <c r="H4" s="72">
        <v>45</v>
      </c>
      <c r="I4" s="72">
        <v>50</v>
      </c>
      <c r="J4" s="72">
        <v>55</v>
      </c>
      <c r="K4" s="72">
        <v>60</v>
      </c>
      <c r="L4" s="72">
        <v>65</v>
      </c>
      <c r="M4" s="72">
        <v>70</v>
      </c>
      <c r="N4" s="72">
        <v>75</v>
      </c>
      <c r="O4" s="72">
        <v>80</v>
      </c>
      <c r="P4" s="72">
        <v>85</v>
      </c>
      <c r="Q4" s="72">
        <v>90</v>
      </c>
      <c r="R4" s="72">
        <v>95</v>
      </c>
      <c r="S4" s="72">
        <v>100</v>
      </c>
      <c r="T4" s="103"/>
    </row>
    <row r="5" spans="1:20" ht="17.25" customHeight="1">
      <c r="A5" s="100" t="s">
        <v>27</v>
      </c>
      <c r="B5" s="72">
        <v>20</v>
      </c>
      <c r="C5" s="77"/>
      <c r="D5" s="73">
        <f>(VLOOKUP($B5,male!$B$17:$S$166,3,)-VLOOKUP(D$4,male!$B$17:$S$166,3,))/VLOOKUP($B5,male!$B$17:$S$166,3,)</f>
        <v>0.003112252606133857</v>
      </c>
      <c r="E5" s="73">
        <f>(VLOOKUP($B5,male!$B$17:$S$166,3,)-VLOOKUP(E$4,male!$B$17:$S$166,3,))/VLOOKUP($B5,male!$B$17:$S$166,3,)</f>
        <v>0.006536737674371758</v>
      </c>
      <c r="F5" s="73">
        <f>(VLOOKUP($B5,male!$B$17:$S$166,3,)-VLOOKUP(F$4,male!$B$17:$S$166,3,))/VLOOKUP($B5,male!$B$17:$S$166,3,)</f>
        <v>0.010575615651911166</v>
      </c>
      <c r="G5" s="73">
        <f>(VLOOKUP($B5,male!$B$17:$S$166,3,)-VLOOKUP(G$4,male!$B$17:$S$166,3,))/VLOOKUP($B5,male!$B$17:$S$166,3,)</f>
        <v>0.016205871984690538</v>
      </c>
      <c r="H5" s="73">
        <f>(VLOOKUP($B5,male!$B$17:$S$166,3,)-VLOOKUP(H$4,male!$B$17:$S$166,3,))/VLOOKUP($B5,male!$B$17:$S$166,3,)</f>
        <v>0.024585788386966814</v>
      </c>
      <c r="I5" s="73">
        <f>(VLOOKUP($B5,male!$B$17:$S$166,3,)-VLOOKUP(I$4,male!$B$17:$S$166,3,))/VLOOKUP($B5,male!$B$17:$S$166,3,)</f>
        <v>0.03792113612328146</v>
      </c>
      <c r="J5" s="73">
        <f>(VLOOKUP($B5,male!$B$17:$S$166,3,)-VLOOKUP(J$4,male!$B$17:$S$166,3,))/VLOOKUP($B5,male!$B$17:$S$166,3,)</f>
        <v>0.05878027899481291</v>
      </c>
      <c r="K5" s="73">
        <f>(VLOOKUP($B5,male!$B$17:$S$166,3,)-VLOOKUP(K$4,male!$B$17:$S$166,3,))/VLOOKUP($B5,male!$B$17:$S$166,3,)</f>
        <v>0.09117187893438082</v>
      </c>
      <c r="L5" s="73">
        <f>(VLOOKUP($B5,male!$B$17:$S$166,3,)-VLOOKUP(L$4,male!$B$17:$S$166,3,))/VLOOKUP($B5,male!$B$17:$S$166,3,)</f>
        <v>0.13719091504255426</v>
      </c>
      <c r="M5" s="73">
        <f>(VLOOKUP($B5,male!$B$17:$S$166,3,)-VLOOKUP(M$4,male!$B$17:$S$166,3,))/VLOOKUP($B5,male!$B$17:$S$166,3,)</f>
        <v>0.20234677947323362</v>
      </c>
      <c r="N5" s="73">
        <f>(VLOOKUP($B5,male!$B$17:$S$166,3,)-VLOOKUP(N$4,male!$B$17:$S$166,3,))/VLOOKUP($B5,male!$B$17:$S$166,3,)</f>
        <v>0.3022611673465277</v>
      </c>
      <c r="O5" s="73">
        <f>(VLOOKUP($B5,male!$B$17:$S$166,3,)-VLOOKUP(O$4,male!$B$17:$S$166,3,))/VLOOKUP($B5,male!$B$17:$S$166,3,)</f>
        <v>0.44360175253059375</v>
      </c>
      <c r="P5" s="73">
        <f>(VLOOKUP($B5,male!$B$17:$S$166,3,)-VLOOKUP(P$4,male!$B$17:$S$166,3,))/VLOOKUP($B5,male!$B$17:$S$166,3,)</f>
        <v>0.6223498010777055</v>
      </c>
      <c r="Q5" s="73">
        <f>(VLOOKUP($B5,male!$B$17:$S$166,3,)-VLOOKUP(Q$4,male!$B$17:$S$166,3,))/VLOOKUP($B5,male!$B$17:$S$166,3,)</f>
        <v>0.805761192526565</v>
      </c>
      <c r="R5" s="73">
        <f>(VLOOKUP($B5,male!$B$17:$S$166,3,)-VLOOKUP(R$4,male!$B$17:$S$166,3,))/VLOOKUP($B5,male!$B$17:$S$166,3,)</f>
        <v>0.935005287807826</v>
      </c>
      <c r="S5" s="73">
        <f>(VLOOKUP($B5,male!$B$17:$S$166,3,)-VLOOKUP(S$4,male!$B$17:$S$166,3,))/VLOOKUP($B5,male!$B$17:$S$166,3,)</f>
        <v>0.9880344462909805</v>
      </c>
      <c r="T5" s="74">
        <f>VLOOKUP($B5,male!$B$17:$S$166,13,)+$B5</f>
        <v>79.08</v>
      </c>
    </row>
    <row r="6" spans="1:20" ht="17.25" customHeight="1">
      <c r="A6" s="101"/>
      <c r="B6" s="72">
        <v>25</v>
      </c>
      <c r="C6" s="77"/>
      <c r="D6" s="77"/>
      <c r="E6" s="73">
        <f>(VLOOKUP($B6,male!$B$17:$S$166,3,)-VLOOKUP(E$4,male!$B$17:$S$166,3,))/VLOOKUP($B6,male!$B$17:$S$166,3,)</f>
        <v>0.0034351762043323634</v>
      </c>
      <c r="F6" s="73">
        <f>(VLOOKUP($B6,male!$B$17:$S$166,3,)-VLOOKUP(F$4,male!$B$17:$S$166,3,))/VLOOKUP($B6,male!$B$17:$S$166,3,)</f>
        <v>0.007486663433559651</v>
      </c>
      <c r="G6" s="73">
        <f>(VLOOKUP($B6,male!$B$17:$S$166,3,)-VLOOKUP(G$4,male!$B$17:$S$166,3,))/VLOOKUP($B6,male!$B$17:$S$166,3,)</f>
        <v>0.013134497251859037</v>
      </c>
      <c r="H6" s="73">
        <f>(VLOOKUP($B6,male!$B$17:$S$166,3,)-VLOOKUP(H$4,male!$B$17:$S$166,3,))/VLOOKUP($B6,male!$B$17:$S$166,3,)</f>
        <v>0.02154057549304882</v>
      </c>
      <c r="I6" s="73">
        <f>(VLOOKUP($B6,male!$B$17:$S$166,3,)-VLOOKUP(I$4,male!$B$17:$S$166,3,))/VLOOKUP($B6,male!$B$17:$S$166,3,)</f>
        <v>0.03491755577109602</v>
      </c>
      <c r="J6" s="73">
        <f>(VLOOKUP($B6,male!$B$17:$S$166,3,)-VLOOKUP(J$4,male!$B$17:$S$166,3,))/VLOOKUP($B6,male!$B$17:$S$166,3,)</f>
        <v>0.05584182023924992</v>
      </c>
      <c r="K6" s="73">
        <f>(VLOOKUP($B6,male!$B$17:$S$166,3,)-VLOOKUP(K$4,male!$B$17:$S$166,3,))/VLOOKUP($B6,male!$B$17:$S$166,3,)</f>
        <v>0.08833454574846428</v>
      </c>
      <c r="L6" s="73">
        <f>(VLOOKUP($B6,male!$B$17:$S$166,3,)-VLOOKUP(L$4,male!$B$17:$S$166,3,))/VLOOKUP($B6,male!$B$17:$S$166,3,)</f>
        <v>0.13449725185903652</v>
      </c>
      <c r="M6" s="73">
        <f>(VLOOKUP($B6,male!$B$17:$S$166,3,)-VLOOKUP(M$4,male!$B$17:$S$166,3,))/VLOOKUP($B6,male!$B$17:$S$166,3,)</f>
        <v>0.199856530876172</v>
      </c>
      <c r="N6" s="73">
        <f>(VLOOKUP($B6,male!$B$17:$S$166,3,)-VLOOKUP(N$4,male!$B$17:$S$166,3,))/VLOOKUP($B6,male!$B$17:$S$166,3,)</f>
        <v>0.30008284836728094</v>
      </c>
      <c r="O6" s="73">
        <f>(VLOOKUP($B6,male!$B$17:$S$166,3,)-VLOOKUP(O$4,male!$B$17:$S$166,3,))/VLOOKUP($B6,male!$B$17:$S$166,3,)</f>
        <v>0.441864694471387</v>
      </c>
      <c r="P6" s="73">
        <f>(VLOOKUP($B6,male!$B$17:$S$166,3,)-VLOOKUP(P$4,male!$B$17:$S$166,3,))/VLOOKUP($B6,male!$B$17:$S$166,3,)</f>
        <v>0.6211707888781118</v>
      </c>
      <c r="Q6" s="73">
        <f>(VLOOKUP($B6,male!$B$17:$S$166,3,)-VLOOKUP(Q$4,male!$B$17:$S$166,3,))/VLOOKUP($B6,male!$B$17:$S$166,3,)</f>
        <v>0.8051547849983834</v>
      </c>
      <c r="R6" s="73">
        <f>(VLOOKUP($B6,male!$B$17:$S$166,3,)-VLOOKUP(R$4,male!$B$17:$S$166,3,))/VLOOKUP($B6,male!$B$17:$S$166,3,)</f>
        <v>0.9348023763336566</v>
      </c>
      <c r="S6" s="73">
        <f>(VLOOKUP($B6,male!$B$17:$S$166,3,)-VLOOKUP(S$4,male!$B$17:$S$166,3,))/VLOOKUP($B6,male!$B$17:$S$166,3,)</f>
        <v>0.9879970902036858</v>
      </c>
      <c r="T6" s="74">
        <f>VLOOKUP($B6,male!$B$17:$S$166,13,)+$B6</f>
        <v>79.25</v>
      </c>
    </row>
    <row r="7" spans="1:20" ht="17.25" customHeight="1">
      <c r="A7" s="101"/>
      <c r="B7" s="72">
        <v>30</v>
      </c>
      <c r="C7" s="77"/>
      <c r="D7" s="77"/>
      <c r="E7" s="77"/>
      <c r="F7" s="73">
        <f>(VLOOKUP($B7,male!$B$17:$S$166,3,)-VLOOKUP(F$4,male!$B$17:$S$166,3,))/VLOOKUP($B7,male!$B$17:$S$166,3,)</f>
        <v>0.004065452775862768</v>
      </c>
      <c r="G7" s="73">
        <f>(VLOOKUP($B7,male!$B$17:$S$166,3,)-VLOOKUP(G$4,male!$B$17:$S$166,3,))/VLOOKUP($B7,male!$B$17:$S$166,3,)</f>
        <v>0.009732754775132812</v>
      </c>
      <c r="H7" s="73">
        <f>(VLOOKUP($B7,male!$B$17:$S$166,3,)-VLOOKUP(H$4,male!$B$17:$S$166,3,))/VLOOKUP($B7,male!$B$17:$S$166,3,)</f>
        <v>0.01816780891358125</v>
      </c>
      <c r="I7" s="73">
        <f>(VLOOKUP($B7,male!$B$17:$S$166,3,)-VLOOKUP(I$4,male!$B$17:$S$166,3,))/VLOOKUP($B7,male!$B$17:$S$166,3,)</f>
        <v>0.031590899874285254</v>
      </c>
      <c r="J7" s="73">
        <f>(VLOOKUP($B7,male!$B$17:$S$166,3,)-VLOOKUP(J$4,male!$B$17:$S$166,3,))/VLOOKUP($B7,male!$B$17:$S$166,3,)</f>
        <v>0.052587290644389474</v>
      </c>
      <c r="K7" s="73">
        <f>(VLOOKUP($B7,male!$B$17:$S$166,3,)-VLOOKUP(K$4,male!$B$17:$S$166,3,))/VLOOKUP($B7,male!$B$17:$S$166,3,)</f>
        <v>0.08519201914108439</v>
      </c>
      <c r="L7" s="73">
        <f>(VLOOKUP($B7,male!$B$17:$S$166,3,)-VLOOKUP(L$4,male!$B$17:$S$166,3,))/VLOOKUP($B7,male!$B$17:$S$166,3,)</f>
        <v>0.13151384889898213</v>
      </c>
      <c r="M7" s="73">
        <f>(VLOOKUP($B7,male!$B$17:$S$166,3,)-VLOOKUP(M$4,male!$B$17:$S$166,3,))/VLOOKUP($B7,male!$B$17:$S$166,3,)</f>
        <v>0.19709842248266354</v>
      </c>
      <c r="N7" s="73">
        <f>(VLOOKUP($B7,male!$B$17:$S$166,3,)-VLOOKUP(N$4,male!$B$17:$S$166,3,))/VLOOKUP($B7,male!$B$17:$S$166,3,)</f>
        <v>0.2976702218257026</v>
      </c>
      <c r="O7" s="73">
        <f>(VLOOKUP($B7,male!$B$17:$S$166,3,)-VLOOKUP(O$4,male!$B$17:$S$166,3,))/VLOOKUP($B7,male!$B$17:$S$166,3,)</f>
        <v>0.4399407924084513</v>
      </c>
      <c r="P7" s="73">
        <f>(VLOOKUP($B7,male!$B$17:$S$166,3,)-VLOOKUP(P$4,male!$B$17:$S$166,3,))/VLOOKUP($B7,male!$B$17:$S$166,3,)</f>
        <v>0.6198649580274951</v>
      </c>
      <c r="Q7" s="73">
        <f>(VLOOKUP($B7,male!$B$17:$S$166,3,)-VLOOKUP(Q$4,male!$B$17:$S$166,3,))/VLOOKUP($B7,male!$B$17:$S$166,3,)</f>
        <v>0.8044831501682955</v>
      </c>
      <c r="R7" s="73">
        <f>(VLOOKUP($B7,male!$B$17:$S$166,3,)-VLOOKUP(R$4,male!$B$17:$S$166,3,))/VLOOKUP($B7,male!$B$17:$S$166,3,)</f>
        <v>0.9345776389959042</v>
      </c>
      <c r="S7" s="73">
        <f>(VLOOKUP($B7,male!$B$17:$S$166,3,)-VLOOKUP(S$4,male!$B$17:$S$166,3,))/VLOOKUP($B7,male!$B$17:$S$166,3,)</f>
        <v>0.9879557159657731</v>
      </c>
      <c r="T7" s="74">
        <f>VLOOKUP($B7,male!$B$17:$S$166,13,)+$B7</f>
        <v>79.43</v>
      </c>
    </row>
    <row r="8" spans="1:20" ht="17.25" customHeight="1">
      <c r="A8" s="101"/>
      <c r="B8" s="72">
        <v>35</v>
      </c>
      <c r="C8" s="77"/>
      <c r="D8" s="77"/>
      <c r="E8" s="77"/>
      <c r="F8" s="77"/>
      <c r="G8" s="73">
        <f>(VLOOKUP($B8,male!$B$17:$S$166,3,)-VLOOKUP(G$4,male!$B$17:$S$166,3,))/VLOOKUP($B8,male!$B$17:$S$166,3,)</f>
        <v>0.005690436198910775</v>
      </c>
      <c r="H8" s="73">
        <f>(VLOOKUP($B8,male!$B$17:$S$166,3,)-VLOOKUP(H$4,male!$B$17:$S$166,3,))/VLOOKUP($B8,male!$B$17:$S$166,3,)</f>
        <v>0.014159922634498905</v>
      </c>
      <c r="I8" s="73">
        <f>(VLOOKUP($B8,male!$B$17:$S$166,3,)-VLOOKUP(I$4,male!$B$17:$S$166,3,))/VLOOKUP($B8,male!$B$17:$S$166,3,)</f>
        <v>0.027637807298824247</v>
      </c>
      <c r="J8" s="73">
        <f>(VLOOKUP($B8,male!$B$17:$S$166,3,)-VLOOKUP(J$4,male!$B$17:$S$166,3,))/VLOOKUP($B8,male!$B$17:$S$166,3,)</f>
        <v>0.04871990634702499</v>
      </c>
      <c r="K8" s="73">
        <f>(VLOOKUP($B8,male!$B$17:$S$166,3,)-VLOOKUP(K$4,male!$B$17:$S$166,3,))/VLOOKUP($B8,male!$B$17:$S$166,3,)</f>
        <v>0.08145772891535603</v>
      </c>
      <c r="L8" s="73">
        <f>(VLOOKUP($B8,male!$B$17:$S$166,3,)-VLOOKUP(L$4,male!$B$17:$S$166,3,))/VLOOKUP($B8,male!$B$17:$S$166,3,)</f>
        <v>0.1279686466127144</v>
      </c>
      <c r="M8" s="73">
        <f>(VLOOKUP($B8,male!$B$17:$S$166,3,)-VLOOKUP(M$4,male!$B$17:$S$166,3,))/VLOOKUP($B8,male!$B$17:$S$166,3,)</f>
        <v>0.19382093958365146</v>
      </c>
      <c r="N8" s="73">
        <f>(VLOOKUP($B8,male!$B$17:$S$166,3,)-VLOOKUP(N$4,male!$B$17:$S$166,3,))/VLOOKUP($B8,male!$B$17:$S$166,3,)</f>
        <v>0.2948032778541253</v>
      </c>
      <c r="O8" s="73">
        <f>(VLOOKUP($B8,male!$B$17:$S$166,3,)-VLOOKUP(O$4,male!$B$17:$S$166,3,))/VLOOKUP($B8,male!$B$17:$S$166,3,)</f>
        <v>0.43765460375629867</v>
      </c>
      <c r="P8" s="73">
        <f>(VLOOKUP($B8,male!$B$17:$S$166,3,)-VLOOKUP(P$4,male!$B$17:$S$166,3,))/VLOOKUP($B8,male!$B$17:$S$166,3,)</f>
        <v>0.61831322848272</v>
      </c>
      <c r="Q8" s="73">
        <f>(VLOOKUP($B8,male!$B$17:$S$166,3,)-VLOOKUP(Q$4,male!$B$17:$S$166,3,))/VLOOKUP($B8,male!$B$17:$S$166,3,)</f>
        <v>0.8036850409731766</v>
      </c>
      <c r="R8" s="73">
        <f>(VLOOKUP($B8,male!$B$17:$S$166,3,)-VLOOKUP(R$4,male!$B$17:$S$166,3,))/VLOOKUP($B8,male!$B$17:$S$166,3,)</f>
        <v>0.9343105817682089</v>
      </c>
      <c r="S8" s="73">
        <f>(VLOOKUP($B8,male!$B$17:$S$166,3,)-VLOOKUP(S$4,male!$B$17:$S$166,3,))/VLOOKUP($B8,male!$B$17:$S$166,3,)</f>
        <v>0.987906550618415</v>
      </c>
      <c r="T8" s="74">
        <f>VLOOKUP($B8,male!$B$17:$S$166,13,)+$B8</f>
        <v>79.62</v>
      </c>
    </row>
    <row r="9" spans="1:20" ht="17.25" customHeight="1">
      <c r="A9" s="101"/>
      <c r="B9" s="72">
        <v>40</v>
      </c>
      <c r="C9" s="77"/>
      <c r="D9" s="77"/>
      <c r="E9" s="77"/>
      <c r="F9" s="77"/>
      <c r="G9" s="77"/>
      <c r="H9" s="73">
        <f>(VLOOKUP($B9,male!$B$17:$S$166,3,)-VLOOKUP(H$4,male!$B$17:$S$166,3,))/VLOOKUP($B9,male!$B$17:$S$166,3,)</f>
        <v>0.008517957328309922</v>
      </c>
      <c r="I9" s="73">
        <f>(VLOOKUP($B9,male!$B$17:$S$166,3,)-VLOOKUP(I$4,male!$B$17:$S$166,3,))/VLOOKUP($B9,male!$B$17:$S$166,3,)</f>
        <v>0.022072975961341577</v>
      </c>
      <c r="J9" s="73">
        <f>(VLOOKUP($B9,male!$B$17:$S$166,3,)-VLOOKUP(J$4,male!$B$17:$S$166,3,))/VLOOKUP($B9,male!$B$17:$S$166,3,)</f>
        <v>0.04327572791678611</v>
      </c>
      <c r="K9" s="73">
        <f>(VLOOKUP($B9,male!$B$17:$S$166,3,)-VLOOKUP(K$4,male!$B$17:$S$166,3,))/VLOOKUP($B9,male!$B$17:$S$166,3,)</f>
        <v>0.07620090912813793</v>
      </c>
      <c r="L9" s="73">
        <f>(VLOOKUP($B9,male!$B$17:$S$166,3,)-VLOOKUP(L$4,male!$B$17:$S$166,3,))/VLOOKUP($B9,male!$B$17:$S$166,3,)</f>
        <v>0.12297800892747451</v>
      </c>
      <c r="M9" s="73">
        <f>(VLOOKUP($B9,male!$B$17:$S$166,3,)-VLOOKUP(M$4,male!$B$17:$S$166,3,))/VLOOKUP($B9,male!$B$17:$S$166,3,)</f>
        <v>0.1892071747409804</v>
      </c>
      <c r="N9" s="73">
        <f>(VLOOKUP($B9,male!$B$17:$S$166,3,)-VLOOKUP(N$4,male!$B$17:$S$166,3,))/VLOOKUP($B9,male!$B$17:$S$166,3,)</f>
        <v>0.2907674351939064</v>
      </c>
      <c r="O9" s="73">
        <f>(VLOOKUP($B9,male!$B$17:$S$166,3,)-VLOOKUP(O$4,male!$B$17:$S$166,3,))/VLOOKUP($B9,male!$B$17:$S$166,3,)</f>
        <v>0.43443629960276836</v>
      </c>
      <c r="P9" s="73">
        <f>(VLOOKUP($B9,male!$B$17:$S$166,3,)-VLOOKUP(P$4,male!$B$17:$S$166,3,))/VLOOKUP($B9,male!$B$17:$S$166,3,)</f>
        <v>0.6161288341045907</v>
      </c>
      <c r="Q9" s="73">
        <f>(VLOOKUP($B9,male!$B$17:$S$166,3,)-VLOOKUP(Q$4,male!$B$17:$S$166,3,))/VLOOKUP($B9,male!$B$17:$S$166,3,)</f>
        <v>0.8025615299561817</v>
      </c>
      <c r="R9" s="73">
        <f>(VLOOKUP($B9,male!$B$17:$S$166,3,)-VLOOKUP(R$4,male!$B$17:$S$166,3,))/VLOOKUP($B9,male!$B$17:$S$166,3,)</f>
        <v>0.9339346410581923</v>
      </c>
      <c r="S9" s="73">
        <f>(VLOOKUP($B9,male!$B$17:$S$166,3,)-VLOOKUP(S$4,male!$B$17:$S$166,3,))/VLOOKUP($B9,male!$B$17:$S$166,3,)</f>
        <v>0.9878373397764036</v>
      </c>
      <c r="T9" s="74">
        <f>VLOOKUP($B9,male!$B$17:$S$166,13,)+$B9</f>
        <v>79.86</v>
      </c>
    </row>
    <row r="10" spans="1:20" ht="17.25" customHeight="1">
      <c r="A10" s="101"/>
      <c r="B10" s="72">
        <v>45</v>
      </c>
      <c r="C10" s="77"/>
      <c r="D10" s="77"/>
      <c r="E10" s="77"/>
      <c r="F10" s="77"/>
      <c r="G10" s="77"/>
      <c r="H10" s="77"/>
      <c r="I10" s="73">
        <f>(VLOOKUP($B10,male!$B$17:$S$166,3,)-VLOOKUP(I$4,male!$B$17:$S$166,3,))/VLOOKUP($B10,male!$B$17:$S$166,3,)</f>
        <v>0.013671471645119986</v>
      </c>
      <c r="J10" s="73">
        <f>(VLOOKUP($B10,male!$B$17:$S$166,3,)-VLOOKUP(J$4,male!$B$17:$S$166,3,))/VLOOKUP($B10,male!$B$17:$S$166,3,)</f>
        <v>0.03505637933170873</v>
      </c>
      <c r="K10" s="73">
        <f>(VLOOKUP($B10,male!$B$17:$S$166,3,)-VLOOKUP(K$4,male!$B$17:$S$166,3,))/VLOOKUP($B10,male!$B$17:$S$166,3,)</f>
        <v>0.06826442526124489</v>
      </c>
      <c r="L10" s="73">
        <f>(VLOOKUP($B10,male!$B$17:$S$166,3,)-VLOOKUP(L$4,male!$B$17:$S$166,3,))/VLOOKUP($B10,male!$B$17:$S$166,3,)</f>
        <v>0.11544339349882285</v>
      </c>
      <c r="M10" s="73">
        <f>(VLOOKUP($B10,male!$B$17:$S$166,3,)-VLOOKUP(M$4,male!$B$17:$S$166,3,))/VLOOKUP($B10,male!$B$17:$S$166,3,)</f>
        <v>0.18224154310024368</v>
      </c>
      <c r="N10" s="73">
        <f>(VLOOKUP($B10,male!$B$17:$S$166,3,)-VLOOKUP(N$4,male!$B$17:$S$166,3,))/VLOOKUP($B10,male!$B$17:$S$166,3,)</f>
        <v>0.28467432158936024</v>
      </c>
      <c r="O10" s="73">
        <f>(VLOOKUP($B10,male!$B$17:$S$166,3,)-VLOOKUP(O$4,male!$B$17:$S$166,3,))/VLOOKUP($B10,male!$B$17:$S$166,3,)</f>
        <v>0.4295774647887324</v>
      </c>
      <c r="P10" s="73">
        <f>(VLOOKUP($B10,male!$B$17:$S$166,3,)-VLOOKUP(P$4,male!$B$17:$S$166,3,))/VLOOKUP($B10,male!$B$17:$S$166,3,)</f>
        <v>0.6128309446119532</v>
      </c>
      <c r="Q10" s="73">
        <f>(VLOOKUP($B10,male!$B$17:$S$166,3,)-VLOOKUP(Q$4,male!$B$17:$S$166,3,))/VLOOKUP($B10,male!$B$17:$S$166,3,)</f>
        <v>0.8008653091569947</v>
      </c>
      <c r="R10" s="73">
        <f>(VLOOKUP($B10,male!$B$17:$S$166,3,)-VLOOKUP(R$4,male!$B$17:$S$166,3,))/VLOOKUP($B10,male!$B$17:$S$166,3,)</f>
        <v>0.9333670645574326</v>
      </c>
      <c r="S10" s="73">
        <f>(VLOOKUP($B10,male!$B$17:$S$166,3,)-VLOOKUP(S$4,male!$B$17:$S$166,3,))/VLOOKUP($B10,male!$B$17:$S$166,3,)</f>
        <v>0.987732848705134</v>
      </c>
      <c r="T10" s="74">
        <f>VLOOKUP($B10,male!$B$17:$S$166,13,)+$B10</f>
        <v>80.18</v>
      </c>
    </row>
    <row r="11" spans="1:20" ht="17.25" customHeight="1">
      <c r="A11" s="101"/>
      <c r="B11" s="72">
        <v>50</v>
      </c>
      <c r="C11" s="77"/>
      <c r="D11" s="77"/>
      <c r="E11" s="77"/>
      <c r="F11" s="77"/>
      <c r="G11" s="77"/>
      <c r="H11" s="77"/>
      <c r="I11" s="77"/>
      <c r="J11" s="73">
        <f>(VLOOKUP($B11,male!$B$17:$S$166,3,)-VLOOKUP(J$4,male!$B$17:$S$166,3,))/VLOOKUP($B11,male!$B$17:$S$166,3,)</f>
        <v>0.021681323283082077</v>
      </c>
      <c r="K11" s="73">
        <f>(VLOOKUP($B11,male!$B$17:$S$166,3,)-VLOOKUP(K$4,male!$B$17:$S$166,3,))/VLOOKUP($B11,male!$B$17:$S$166,3,)</f>
        <v>0.05534966499162479</v>
      </c>
      <c r="L11" s="73">
        <f>(VLOOKUP($B11,male!$B$17:$S$166,3,)-VLOOKUP(L$4,male!$B$17:$S$166,3,))/VLOOKUP($B11,male!$B$17:$S$166,3,)</f>
        <v>0.10318257956448912</v>
      </c>
      <c r="M11" s="73">
        <f>(VLOOKUP($B11,male!$B$17:$S$166,3,)-VLOOKUP(M$4,male!$B$17:$S$166,3,))/VLOOKUP($B11,male!$B$17:$S$166,3,)</f>
        <v>0.17090661641541038</v>
      </c>
      <c r="N11" s="73">
        <f>(VLOOKUP($B11,male!$B$17:$S$166,3,)-VLOOKUP(N$4,male!$B$17:$S$166,3,))/VLOOKUP($B11,male!$B$17:$S$166,3,)</f>
        <v>0.2747592127303183</v>
      </c>
      <c r="O11" s="73">
        <f>(VLOOKUP($B11,male!$B$17:$S$166,3,)-VLOOKUP(O$4,male!$B$17:$S$166,3,))/VLOOKUP($B11,male!$B$17:$S$166,3,)</f>
        <v>0.4216708542713568</v>
      </c>
      <c r="P11" s="73">
        <f>(VLOOKUP($B11,male!$B$17:$S$166,3,)-VLOOKUP(P$4,male!$B$17:$S$166,3,))/VLOOKUP($B11,male!$B$17:$S$166,3,)</f>
        <v>0.607464405360134</v>
      </c>
      <c r="Q11" s="73">
        <f>(VLOOKUP($B11,male!$B$17:$S$166,3,)-VLOOKUP(Q$4,male!$B$17:$S$166,3,))/VLOOKUP($B11,male!$B$17:$S$166,3,)</f>
        <v>0.7981051088777219</v>
      </c>
      <c r="R11" s="73">
        <f>(VLOOKUP($B11,male!$B$17:$S$166,3,)-VLOOKUP(R$4,male!$B$17:$S$166,3,))/VLOOKUP($B11,male!$B$17:$S$166,3,)</f>
        <v>0.9324434673366834</v>
      </c>
      <c r="S11" s="73">
        <f>(VLOOKUP($B11,male!$B$17:$S$166,3,)-VLOOKUP(S$4,male!$B$17:$S$166,3,))/VLOOKUP($B11,male!$B$17:$S$166,3,)</f>
        <v>0.9875628140703517</v>
      </c>
      <c r="T11" s="74">
        <f>VLOOKUP($B11,male!$B$17:$S$166,13,)+$B11</f>
        <v>80.63</v>
      </c>
    </row>
    <row r="12" spans="1:20" ht="17.25" customHeight="1">
      <c r="A12" s="101"/>
      <c r="B12" s="72">
        <v>55</v>
      </c>
      <c r="C12" s="77"/>
      <c r="D12" s="77"/>
      <c r="E12" s="77"/>
      <c r="F12" s="77"/>
      <c r="G12" s="77"/>
      <c r="H12" s="77"/>
      <c r="I12" s="77"/>
      <c r="J12" s="77"/>
      <c r="K12" s="73">
        <f>(VLOOKUP($B12,male!$B$17:$S$166,3,)-VLOOKUP(K$4,male!$B$17:$S$166,3,))/VLOOKUP($B12,male!$B$17:$S$166,3,)</f>
        <v>0.03441449346702479</v>
      </c>
      <c r="L12" s="73">
        <f>(VLOOKUP($B12,male!$B$17:$S$166,3,)-VLOOKUP(L$4,male!$B$17:$S$166,3,))/VLOOKUP($B12,male!$B$17:$S$166,3,)</f>
        <v>0.08330747252512065</v>
      </c>
      <c r="M12" s="73">
        <f>(VLOOKUP($B12,male!$B$17:$S$166,3,)-VLOOKUP(M$4,male!$B$17:$S$166,3,))/VLOOKUP($B12,male!$B$17:$S$166,3,)</f>
        <v>0.15253239735042642</v>
      </c>
      <c r="N12" s="73">
        <f>(VLOOKUP($B12,male!$B$17:$S$166,3,)-VLOOKUP(N$4,male!$B$17:$S$166,3,))/VLOOKUP($B12,male!$B$17:$S$166,3,)</f>
        <v>0.25868655630343823</v>
      </c>
      <c r="O12" s="73">
        <f>(VLOOKUP($B12,male!$B$17:$S$166,3,)-VLOOKUP(O$4,male!$B$17:$S$166,3,))/VLOOKUP($B12,male!$B$17:$S$166,3,)</f>
        <v>0.40885402733041554</v>
      </c>
      <c r="P12" s="73">
        <f>(VLOOKUP($B12,male!$B$17:$S$166,3,)-VLOOKUP(P$4,male!$B$17:$S$166,3,))/VLOOKUP($B12,male!$B$17:$S$166,3,)</f>
        <v>0.5987651018202442</v>
      </c>
      <c r="Q12" s="73">
        <f>(VLOOKUP($B12,male!$B$17:$S$166,3,)-VLOOKUP(Q$4,male!$B$17:$S$166,3,))/VLOOKUP($B12,male!$B$17:$S$166,3,)</f>
        <v>0.7936307504628193</v>
      </c>
      <c r="R12" s="73">
        <f>(VLOOKUP($B12,male!$B$17:$S$166,3,)-VLOOKUP(R$4,male!$B$17:$S$166,3,))/VLOOKUP($B12,male!$B$17:$S$166,3,)</f>
        <v>0.9309462915601023</v>
      </c>
      <c r="S12" s="73">
        <f>(VLOOKUP($B12,male!$B$17:$S$166,3,)-VLOOKUP(S$4,male!$B$17:$S$166,3,))/VLOOKUP($B12,male!$B$17:$S$166,3,)</f>
        <v>0.9872871833834498</v>
      </c>
      <c r="T12" s="74">
        <f>VLOOKUP($B12,male!$B$17:$S$166,13,)+$B12</f>
        <v>81.25</v>
      </c>
    </row>
    <row r="13" spans="1:20" ht="17.25" customHeight="1">
      <c r="A13" s="101"/>
      <c r="B13" s="72">
        <v>60</v>
      </c>
      <c r="C13" s="77"/>
      <c r="D13" s="77"/>
      <c r="E13" s="77"/>
      <c r="F13" s="77"/>
      <c r="G13" s="77"/>
      <c r="H13" s="77"/>
      <c r="I13" s="77"/>
      <c r="J13" s="77"/>
      <c r="K13" s="77"/>
      <c r="L13" s="73">
        <f>(VLOOKUP($B13,male!$B$17:$S$166,3,)-VLOOKUP(L$4,male!$B$17:$S$166,3,))/VLOOKUP($B13,male!$B$17:$S$166,3,)</f>
        <v>0.05063557678454667</v>
      </c>
      <c r="M13" s="73">
        <f>(VLOOKUP($B13,male!$B$17:$S$166,3,)-VLOOKUP(M$4,male!$B$17:$S$166,3,))/VLOOKUP($B13,male!$B$17:$S$166,3,)</f>
        <v>0.12232775148781488</v>
      </c>
      <c r="N13" s="73">
        <f>(VLOOKUP($B13,male!$B$17:$S$166,3,)-VLOOKUP(N$4,male!$B$17:$S$166,3,))/VLOOKUP($B13,male!$B$17:$S$166,3,)</f>
        <v>0.23226535746345572</v>
      </c>
      <c r="O13" s="73">
        <f>(VLOOKUP($B13,male!$B$17:$S$166,3,)-VLOOKUP(O$4,male!$B$17:$S$166,3,))/VLOOKUP($B13,male!$B$17:$S$166,3,)</f>
        <v>0.38778495672315005</v>
      </c>
      <c r="P13" s="73">
        <f>(VLOOKUP($B13,male!$B$17:$S$166,3,)-VLOOKUP(P$4,male!$B$17:$S$166,3,))/VLOOKUP($B13,male!$B$17:$S$166,3,)</f>
        <v>0.5844646637039664</v>
      </c>
      <c r="Q13" s="73">
        <f>(VLOOKUP($B13,male!$B$17:$S$166,3,)-VLOOKUP(Q$4,male!$B$17:$S$166,3,))/VLOOKUP($B13,male!$B$17:$S$166,3,)</f>
        <v>0.7862755311249765</v>
      </c>
      <c r="R13" s="73">
        <f>(VLOOKUP($B13,male!$B$17:$S$166,3,)-VLOOKUP(R$4,male!$B$17:$S$166,3,))/VLOOKUP($B13,male!$B$17:$S$166,3,)</f>
        <v>0.9284851440160473</v>
      </c>
      <c r="S13" s="73">
        <f>(VLOOKUP($B13,male!$B$17:$S$166,3,)-VLOOKUP(S$4,male!$B$17:$S$166,3,))/VLOOKUP($B13,male!$B$17:$S$166,3,)</f>
        <v>0.9868340850908204</v>
      </c>
      <c r="T13" s="74">
        <f>VLOOKUP($B13,male!$B$17:$S$166,13,)+$B13</f>
        <v>82.09</v>
      </c>
    </row>
    <row r="14" spans="1:20" ht="17.25" customHeight="1">
      <c r="A14" s="101"/>
      <c r="B14" s="72">
        <v>65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3">
        <f>(VLOOKUP($B14,male!$B$17:$S$166,3,)-VLOOKUP(M$4,male!$B$17:$S$166,3,))/VLOOKUP($B14,male!$B$17:$S$166,3,)</f>
        <v>0.0755159693686963</v>
      </c>
      <c r="N14" s="73">
        <f>(VLOOKUP($B14,male!$B$17:$S$166,3,)-VLOOKUP(N$4,male!$B$17:$S$166,3,))/VLOOKUP($B14,male!$B$17:$S$166,3,)</f>
        <v>0.19131723944714232</v>
      </c>
      <c r="O14" s="73">
        <f>(VLOOKUP($B14,male!$B$17:$S$166,3,)-VLOOKUP(O$4,male!$B$17:$S$166,3,))/VLOOKUP($B14,male!$B$17:$S$166,3,)</f>
        <v>0.3551316772506537</v>
      </c>
      <c r="P14" s="73">
        <f>(VLOOKUP($B14,male!$B$17:$S$166,3,)-VLOOKUP(P$4,male!$B$17:$S$166,3,))/VLOOKUP($B14,male!$B$17:$S$166,3,)</f>
        <v>0.5623015502428091</v>
      </c>
      <c r="Q14" s="73">
        <f>(VLOOKUP($B14,male!$B$17:$S$166,3,)-VLOOKUP(Q$4,male!$B$17:$S$166,3,))/VLOOKUP($B14,male!$B$17:$S$166,3,)</f>
        <v>0.7748762607396339</v>
      </c>
      <c r="R14" s="73">
        <f>(VLOOKUP($B14,male!$B$17:$S$166,3,)-VLOOKUP(R$4,male!$B$17:$S$166,3,))/VLOOKUP($B14,male!$B$17:$S$166,3,)</f>
        <v>0.9246708068733657</v>
      </c>
      <c r="S14" s="73">
        <f>(VLOOKUP($B14,male!$B$17:$S$166,3,)-VLOOKUP(S$4,male!$B$17:$S$166,3,))/VLOOKUP($B14,male!$B$17:$S$166,3,)</f>
        <v>0.9861318640268958</v>
      </c>
      <c r="T14" s="74">
        <f>VLOOKUP($B14,male!$B$17:$S$166,13,)+$B14</f>
        <v>83.13</v>
      </c>
    </row>
    <row r="15" spans="1:20" ht="17.25" customHeight="1">
      <c r="A15" s="101"/>
      <c r="B15" s="72">
        <v>70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3">
        <f>(VLOOKUP($B15,male!$B$17:$S$166,3,)-VLOOKUP(N$4,male!$B$17:$S$166,3,))/VLOOKUP($B15,male!$B$17:$S$166,3,)</f>
        <v>0.12526043310815077</v>
      </c>
      <c r="O15" s="73">
        <f>(VLOOKUP($B15,male!$B$17:$S$166,3,)-VLOOKUP(O$4,male!$B$17:$S$166,3,))/VLOOKUP($B15,male!$B$17:$S$166,3,)</f>
        <v>0.30245596312898543</v>
      </c>
      <c r="P15" s="73">
        <f>(VLOOKUP($B15,male!$B$17:$S$166,3,)-VLOOKUP(P$4,male!$B$17:$S$166,3,))/VLOOKUP($B15,male!$B$17:$S$166,3,)</f>
        <v>0.5265483932066418</v>
      </c>
      <c r="Q15" s="73">
        <f>(VLOOKUP($B15,male!$B$17:$S$166,3,)-VLOOKUP(Q$4,male!$B$17:$S$166,3,))/VLOOKUP($B15,male!$B$17:$S$166,3,)</f>
        <v>0.7564871519666646</v>
      </c>
      <c r="R15" s="73">
        <f>(VLOOKUP($B15,male!$B$17:$S$166,3,)-VLOOKUP(R$4,male!$B$17:$S$166,3,))/VLOOKUP($B15,male!$B$17:$S$166,3,)</f>
        <v>0.9185175831807564</v>
      </c>
      <c r="S15" s="73">
        <f>(VLOOKUP($B15,male!$B$17:$S$166,3,)-VLOOKUP(S$4,male!$B$17:$S$166,3,))/VLOOKUP($B15,male!$B$17:$S$166,3,)</f>
        <v>0.9849990529705158</v>
      </c>
      <c r="T15" s="74">
        <f>VLOOKUP($B15,male!$B$17:$S$166,13,)+$B15</f>
        <v>84.39</v>
      </c>
    </row>
    <row r="16" spans="1:20" ht="17.25" customHeight="1">
      <c r="A16" s="101"/>
      <c r="B16" s="72">
        <v>75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3">
        <f>(VLOOKUP($B16,male!$B$17:$S$166,3,)-VLOOKUP(O$4,male!$B$17:$S$166,3,))/VLOOKUP($B16,male!$B$17:$S$166,3,)</f>
        <v>0.20256946950559365</v>
      </c>
      <c r="P16" s="73">
        <f>(VLOOKUP($B16,male!$B$17:$S$166,3,)-VLOOKUP(P$4,male!$B$17:$S$166,3,))/VLOOKUP($B16,male!$B$17:$S$166,3,)</f>
        <v>0.458751353302057</v>
      </c>
      <c r="Q16" s="73">
        <f>(VLOOKUP($B16,male!$B$17:$S$166,3,)-VLOOKUP(Q$4,male!$B$17:$S$166,3,))/VLOOKUP($B16,male!$B$17:$S$166,3,)</f>
        <v>0.7216167448574522</v>
      </c>
      <c r="R16" s="73">
        <f>(VLOOKUP($B16,male!$B$17:$S$166,3,)-VLOOKUP(R$4,male!$B$17:$S$166,3,))/VLOOKUP($B16,male!$B$17:$S$166,3,)</f>
        <v>0.9068495128112595</v>
      </c>
      <c r="S16" s="73">
        <f>(VLOOKUP($B16,male!$B$17:$S$166,3,)-VLOOKUP(S$4,male!$B$17:$S$166,3,))/VLOOKUP($B16,male!$B$17:$S$166,3,)</f>
        <v>0.9828509563334537</v>
      </c>
      <c r="T16" s="74">
        <f>VLOOKUP($B16,male!$B$17:$S$166,13,)+$B16</f>
        <v>86.07</v>
      </c>
    </row>
    <row r="17" spans="1:20" ht="17.25" customHeight="1">
      <c r="A17" s="101"/>
      <c r="B17" s="72">
        <v>80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3">
        <f>(VLOOKUP($B17,male!$B$17:$S$166,3,)-VLOOKUP(P$4,male!$B$17:$S$166,3,))/VLOOKUP($B17,male!$B$17:$S$166,3,)</f>
        <v>0.3212591868505847</v>
      </c>
      <c r="Q17" s="73">
        <f>(VLOOKUP($B17,male!$B$17:$S$166,3,)-VLOOKUP(Q$4,male!$B$17:$S$166,3,))/VLOOKUP($B17,male!$B$17:$S$166,3,)</f>
        <v>0.6508996777813982</v>
      </c>
      <c r="R17" s="73">
        <f>(VLOOKUP($B17,male!$B$17:$S$166,3,)-VLOOKUP(R$4,male!$B$17:$S$166,3,))/VLOOKUP($B17,male!$B$17:$S$166,3,)</f>
        <v>0.8831867057673509</v>
      </c>
      <c r="S17" s="73">
        <f>(VLOOKUP($B17,male!$B$17:$S$166,3,)-VLOOKUP(S$4,male!$B$17:$S$166,3,))/VLOOKUP($B17,male!$B$17:$S$166,3,)</f>
        <v>0.978494623655914</v>
      </c>
      <c r="T17" s="74">
        <f>VLOOKUP($B17,male!$B$17:$S$166,13,)+$B17</f>
        <v>88.22</v>
      </c>
    </row>
    <row r="18" spans="1:20" ht="17.25" customHeight="1">
      <c r="A18" s="101"/>
      <c r="B18" s="72">
        <v>85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3">
        <f>(VLOOKUP($B18,male!$B$17:$S$166,3,)-VLOOKUP(Q$4,male!$B$17:$S$166,3,))/VLOOKUP($B18,male!$B$17:$S$166,3,)</f>
        <v>0.48566475530070674</v>
      </c>
      <c r="R18" s="73">
        <f>(VLOOKUP($B18,male!$B$17:$S$166,3,)-VLOOKUP(R$4,male!$B$17:$S$166,3,))/VLOOKUP($B18,male!$B$17:$S$166,3,)</f>
        <v>0.8278970529403921</v>
      </c>
      <c r="S18" s="73">
        <f>(VLOOKUP($B18,male!$B$17:$S$166,3,)-VLOOKUP(S$4,male!$B$17:$S$166,3,))/VLOOKUP($B18,male!$B$17:$S$166,3,)</f>
        <v>0.9683157754367249</v>
      </c>
      <c r="T18" s="74">
        <f>VLOOKUP($B18,male!$B$17:$S$166,13,)+$B18</f>
        <v>90.89</v>
      </c>
    </row>
    <row r="19" spans="1:20" ht="17.25" customHeight="1">
      <c r="A19" s="101"/>
      <c r="B19" s="72">
        <v>90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3">
        <f>(VLOOKUP($B19,male!$B$17:$S$166,3,)-VLOOKUP(R$4,male!$B$17:$S$166,3,))/VLOOKUP($B19,male!$B$17:$S$166,3,)</f>
        <v>0.6653876069484055</v>
      </c>
      <c r="S19" s="73">
        <f>(VLOOKUP($B19,male!$B$17:$S$166,3,)-VLOOKUP(S$4,male!$B$17:$S$166,3,))/VLOOKUP($B19,male!$B$17:$S$166,3,)</f>
        <v>0.9383977184340161</v>
      </c>
      <c r="T19" s="74">
        <f>VLOOKUP($B19,male!$B$17:$S$166,13,)+$B19</f>
        <v>94.15</v>
      </c>
    </row>
    <row r="20" spans="1:20" ht="17.25" customHeight="1">
      <c r="A20" s="102"/>
      <c r="B20" s="72">
        <v>95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3">
        <f>(VLOOKUP($B20,male!$B$17:$S$166,3,)-VLOOKUP(S$4,male!$B$17:$S$166,3,))/VLOOKUP($B20,male!$B$17:$S$166,3,)</f>
        <v>0.8158995815899581</v>
      </c>
      <c r="T20" s="74">
        <f>VLOOKUP($B20,male!$B$17:$S$166,13,)+$B20</f>
        <v>97.93</v>
      </c>
    </row>
    <row r="21" spans="1:20" ht="17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 t="s">
        <v>33</v>
      </c>
      <c r="Q21" s="68"/>
      <c r="S21" s="68"/>
      <c r="T21" s="70"/>
    </row>
    <row r="22" spans="1:20" ht="26.25" customHeight="1">
      <c r="A22" s="68"/>
      <c r="B22" s="68"/>
      <c r="C22" s="68"/>
      <c r="D22" s="68"/>
      <c r="E22" s="68"/>
      <c r="F22" s="68"/>
      <c r="G22" s="68"/>
      <c r="H22" s="68"/>
      <c r="I22" s="68"/>
      <c r="J22" s="69" t="s">
        <v>32</v>
      </c>
      <c r="K22" s="68"/>
      <c r="L22" s="68"/>
      <c r="M22" s="68"/>
      <c r="N22" s="68"/>
      <c r="O22" s="68"/>
      <c r="P22" s="68"/>
      <c r="Q22" s="68"/>
      <c r="R22" s="68"/>
      <c r="S22" s="68"/>
      <c r="T22" s="70"/>
    </row>
    <row r="23" spans="1:20" ht="17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5"/>
      <c r="P23" s="75"/>
      <c r="Q23" s="75"/>
      <c r="R23" s="75"/>
      <c r="S23" s="75"/>
      <c r="T23" s="70"/>
    </row>
    <row r="24" spans="1:20" ht="17.25" customHeight="1">
      <c r="A24" s="107"/>
      <c r="B24" s="108"/>
      <c r="C24" s="104" t="s">
        <v>30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  <c r="T24" s="103" t="s">
        <v>28</v>
      </c>
    </row>
    <row r="25" spans="1:20" ht="17.25" customHeight="1">
      <c r="A25" s="109"/>
      <c r="B25" s="110"/>
      <c r="C25" s="72">
        <v>20</v>
      </c>
      <c r="D25" s="72">
        <v>25</v>
      </c>
      <c r="E25" s="72">
        <v>30</v>
      </c>
      <c r="F25" s="72">
        <v>35</v>
      </c>
      <c r="G25" s="72">
        <v>40</v>
      </c>
      <c r="H25" s="72">
        <v>45</v>
      </c>
      <c r="I25" s="72">
        <v>50</v>
      </c>
      <c r="J25" s="72">
        <v>55</v>
      </c>
      <c r="K25" s="72">
        <v>60</v>
      </c>
      <c r="L25" s="72">
        <v>65</v>
      </c>
      <c r="M25" s="72">
        <v>70</v>
      </c>
      <c r="N25" s="72">
        <v>75</v>
      </c>
      <c r="O25" s="72">
        <v>80</v>
      </c>
      <c r="P25" s="72">
        <v>85</v>
      </c>
      <c r="Q25" s="72">
        <v>90</v>
      </c>
      <c r="R25" s="72">
        <v>95</v>
      </c>
      <c r="S25" s="72">
        <v>100</v>
      </c>
      <c r="T25" s="103"/>
    </row>
    <row r="26" spans="1:20" ht="17.25" customHeight="1">
      <c r="A26" s="100" t="s">
        <v>27</v>
      </c>
      <c r="B26" s="72">
        <v>20</v>
      </c>
      <c r="C26" s="77"/>
      <c r="D26" s="73">
        <f>(VLOOKUP($B26,female!$B$17:$S$166,3,)-VLOOKUP(D$4,female!$B$17:$S$166,3,))/VLOOKUP($B26,female!$B$17:$S$166,3,)</f>
        <v>0.0015177557317894441</v>
      </c>
      <c r="E26" s="73">
        <f>(VLOOKUP($B26,female!$B$17:$S$166,3,)-VLOOKUP(E$4,female!$B$17:$S$166,3,))/VLOOKUP($B26,female!$B$17:$S$166,3,)</f>
        <v>0.0031259737257385237</v>
      </c>
      <c r="F26" s="73">
        <f>(VLOOKUP($B26,female!$B$17:$S$166,3,)-VLOOKUP(F$4,female!$B$17:$S$166,3,))/VLOOKUP($B26,female!$B$17:$S$166,3,)</f>
        <v>0.005256862567721054</v>
      </c>
      <c r="G26" s="73">
        <f>(VLOOKUP($B26,female!$B$17:$S$166,3,)-VLOOKUP(G$4,female!$B$17:$S$166,3,))/VLOOKUP($B26,female!$B$17:$S$166,3,)</f>
        <v>0.008282322668837761</v>
      </c>
      <c r="H26" s="73">
        <f>(VLOOKUP($B26,female!$B$17:$S$166,3,)-VLOOKUP(H$4,female!$B$17:$S$166,3,))/VLOOKUP($B26,female!$B$17:$S$166,3,)</f>
        <v>0.012634562614962458</v>
      </c>
      <c r="I26" s="73">
        <f>(VLOOKUP($B26,female!$B$17:$S$166,3,)-VLOOKUP(I$4,female!$B$17:$S$166,3,))/VLOOKUP($B26,female!$B$17:$S$166,3,)</f>
        <v>0.019328770014775502</v>
      </c>
      <c r="J26" s="73">
        <f>(VLOOKUP($B26,female!$B$17:$S$166,3,)-VLOOKUP(J$4,female!$B$17:$S$166,3,))/VLOOKUP($B26,female!$B$17:$S$166,3,)</f>
        <v>0.02955100563881434</v>
      </c>
      <c r="K26" s="73">
        <f>(VLOOKUP($B26,female!$B$17:$S$166,3,)-VLOOKUP(K$4,female!$B$17:$S$166,3,))/VLOOKUP($B26,female!$B$17:$S$166,3,)</f>
        <v>0.04425614892098624</v>
      </c>
      <c r="L26" s="73">
        <f>(VLOOKUP($B26,female!$B$17:$S$166,3,)-VLOOKUP(L$4,female!$B$17:$S$166,3,))/VLOOKUP($B26,female!$B$17:$S$166,3,)</f>
        <v>0.06444933610750937</v>
      </c>
      <c r="M26" s="73">
        <f>(VLOOKUP($B26,female!$B$17:$S$166,3,)-VLOOKUP(M$4,female!$B$17:$S$166,3,))/VLOOKUP($B26,female!$B$17:$S$166,3,)</f>
        <v>0.09479439938083607</v>
      </c>
      <c r="N26" s="73">
        <f>(VLOOKUP($B26,female!$B$17:$S$166,3,)-VLOOKUP(N$4,female!$B$17:$S$166,3,))/VLOOKUP($B26,female!$B$17:$S$166,3,)</f>
        <v>0.14509141714159354</v>
      </c>
      <c r="O26" s="73">
        <f>(VLOOKUP($B26,female!$B$17:$S$166,3,)-VLOOKUP(O$4,female!$B$17:$S$166,3,))/VLOOKUP($B26,female!$B$17:$S$166,3,)</f>
        <v>0.22766335976841662</v>
      </c>
      <c r="P26" s="73">
        <f>(VLOOKUP($B26,female!$B$17:$S$166,3,)-VLOOKUP(P$4,female!$B$17:$S$166,3,))/VLOOKUP($B26,female!$B$17:$S$166,3,)</f>
        <v>0.3671159625687262</v>
      </c>
      <c r="Q26" s="73">
        <f>(VLOOKUP($B26,female!$B$17:$S$166,3,)-VLOOKUP(Q$4,female!$B$17:$S$166,3,))/VLOOKUP($B26,female!$B$17:$S$166,3,)</f>
        <v>0.5707465146900662</v>
      </c>
      <c r="R26" s="73">
        <f>(VLOOKUP($B26,female!$B$17:$S$166,3,)-VLOOKUP(R$4,female!$B$17:$S$166,3,))/VLOOKUP($B26,female!$B$17:$S$166,3,)</f>
        <v>0.7905296062881324</v>
      </c>
      <c r="S26" s="73">
        <f>(VLOOKUP($B26,female!$B$17:$S$166,3,)-VLOOKUP(S$4,female!$B$17:$S$166,3,))/VLOOKUP($B26,female!$B$17:$S$166,3,)</f>
        <v>0.9387872026053131</v>
      </c>
      <c r="T26" s="74">
        <f>VLOOKUP($B26,female!$B$17:$S$166,13,)+$B26</f>
        <v>85.93</v>
      </c>
    </row>
    <row r="27" spans="1:20" ht="17.25" customHeight="1">
      <c r="A27" s="101"/>
      <c r="B27" s="72">
        <v>25</v>
      </c>
      <c r="C27" s="77"/>
      <c r="D27" s="77"/>
      <c r="E27" s="73">
        <f>(VLOOKUP($B27,female!$B$17:$S$166,3,)-VLOOKUP(E$4,female!$B$17:$S$166,3,))/VLOOKUP($B27,female!$B$17:$S$166,3,)</f>
        <v>0.0016106625863214479</v>
      </c>
      <c r="F27" s="73">
        <f>(VLOOKUP($B27,female!$B$17:$S$166,3,)-VLOOKUP(F$4,female!$B$17:$S$166,3,))/VLOOKUP($B27,female!$B$17:$S$166,3,)</f>
        <v>0.0037447905131973666</v>
      </c>
      <c r="G27" s="73">
        <f>(VLOOKUP($B27,female!$B$17:$S$166,3,)-VLOOKUP(G$4,female!$B$17:$S$166,3,))/VLOOKUP($B27,female!$B$17:$S$166,3,)</f>
        <v>0.00677484950371459</v>
      </c>
      <c r="H27" s="73">
        <f>(VLOOKUP($B27,female!$B$17:$S$166,3,)-VLOOKUP(H$4,female!$B$17:$S$166,3,))/VLOOKUP($B27,female!$B$17:$S$166,3,)</f>
        <v>0.01113370512794701</v>
      </c>
      <c r="I27" s="73">
        <f>(VLOOKUP($B27,female!$B$17:$S$166,3,)-VLOOKUP(I$4,female!$B$17:$S$166,3,))/VLOOKUP($B27,female!$B$17:$S$166,3,)</f>
        <v>0.017838088143510036</v>
      </c>
      <c r="J27" s="73">
        <f>(VLOOKUP($B27,female!$B$17:$S$166,3,)-VLOOKUP(J$4,female!$B$17:$S$166,3,))/VLOOKUP($B27,female!$B$17:$S$166,3,)</f>
        <v>0.02807586220781574</v>
      </c>
      <c r="K27" s="73">
        <f>(VLOOKUP($B27,female!$B$17:$S$166,3,)-VLOOKUP(K$4,female!$B$17:$S$166,3,))/VLOOKUP($B27,female!$B$17:$S$166,3,)</f>
        <v>0.04280335823149248</v>
      </c>
      <c r="L27" s="73">
        <f>(VLOOKUP($B27,female!$B$17:$S$166,3,)-VLOOKUP(L$4,female!$B$17:$S$166,3,))/VLOOKUP($B27,female!$B$17:$S$166,3,)</f>
        <v>0.06302724033099116</v>
      </c>
      <c r="M27" s="73">
        <f>(VLOOKUP($B27,female!$B$17:$S$166,3,)-VLOOKUP(M$4,female!$B$17:$S$166,3,))/VLOOKUP($B27,female!$B$17:$S$166,3,)</f>
        <v>0.09341843000664399</v>
      </c>
      <c r="N27" s="73">
        <f>(VLOOKUP($B27,female!$B$17:$S$166,3,)-VLOOKUP(N$4,female!$B$17:$S$166,3,))/VLOOKUP($B27,female!$B$17:$S$166,3,)</f>
        <v>0.14379190239384726</v>
      </c>
      <c r="O27" s="73">
        <f>(VLOOKUP($B27,female!$B$17:$S$166,3,)-VLOOKUP(O$4,female!$B$17:$S$166,3,))/VLOOKUP($B27,female!$B$17:$S$166,3,)</f>
        <v>0.22648935956028912</v>
      </c>
      <c r="P27" s="73">
        <f>(VLOOKUP($B27,female!$B$17:$S$166,3,)-VLOOKUP(P$4,female!$B$17:$S$166,3,))/VLOOKUP($B27,female!$B$17:$S$166,3,)</f>
        <v>0.3661539390766877</v>
      </c>
      <c r="Q27" s="73">
        <f>(VLOOKUP($B27,female!$B$17:$S$166,3,)-VLOOKUP(Q$4,female!$B$17:$S$166,3,))/VLOOKUP($B27,female!$B$17:$S$166,3,)</f>
        <v>0.5700940224284765</v>
      </c>
      <c r="R27" s="73">
        <f>(VLOOKUP($B27,female!$B$17:$S$166,3,)-VLOOKUP(R$4,female!$B$17:$S$166,3,))/VLOOKUP($B27,female!$B$17:$S$166,3,)</f>
        <v>0.7902111981316314</v>
      </c>
      <c r="S27" s="73">
        <f>(VLOOKUP($B27,female!$B$17:$S$166,3,)-VLOOKUP(S$4,female!$B$17:$S$166,3,))/VLOOKUP($B27,female!$B$17:$S$166,3,)</f>
        <v>0.9386941553081399</v>
      </c>
      <c r="T27" s="74">
        <f>VLOOKUP($B27,female!$B$17:$S$166,13,)+$B27</f>
        <v>86.02000000000001</v>
      </c>
    </row>
    <row r="28" spans="1:20" ht="17.25" customHeight="1">
      <c r="A28" s="101"/>
      <c r="B28" s="72">
        <v>30</v>
      </c>
      <c r="C28" s="77"/>
      <c r="D28" s="77"/>
      <c r="E28" s="77"/>
      <c r="F28" s="73">
        <f>(VLOOKUP($B28,female!$B$17:$S$166,3,)-VLOOKUP(F$4,female!$B$17:$S$166,3,))/VLOOKUP($B28,female!$B$17:$S$166,3,)</f>
        <v>0.002137570832241021</v>
      </c>
      <c r="G28" s="73">
        <f>(VLOOKUP($B28,female!$B$17:$S$166,3,)-VLOOKUP(G$4,female!$B$17:$S$166,3,))/VLOOKUP($B28,female!$B$17:$S$166,3,)</f>
        <v>0.005172518098771905</v>
      </c>
      <c r="H28" s="73">
        <f>(VLOOKUP($B28,female!$B$17:$S$166,3,)-VLOOKUP(H$4,female!$B$17:$S$166,3,))/VLOOKUP($B28,female!$B$17:$S$166,3,)</f>
        <v>0.009538405694811349</v>
      </c>
      <c r="I28" s="73">
        <f>(VLOOKUP($B28,female!$B$17:$S$166,3,)-VLOOKUP(I$4,female!$B$17:$S$166,3,))/VLOOKUP($B28,female!$B$17:$S$166,3,)</f>
        <v>0.016253604630059086</v>
      </c>
      <c r="J28" s="73">
        <f>(VLOOKUP($B28,female!$B$17:$S$166,3,)-VLOOKUP(J$4,female!$B$17:$S$166,3,))/VLOOKUP($B28,female!$B$17:$S$166,3,)</f>
        <v>0.026507894896045495</v>
      </c>
      <c r="K28" s="73">
        <f>(VLOOKUP($B28,female!$B$17:$S$166,3,)-VLOOKUP(K$4,female!$B$17:$S$166,3,))/VLOOKUP($B28,female!$B$17:$S$166,3,)</f>
        <v>0.041259150214765374</v>
      </c>
      <c r="L28" s="73">
        <f>(VLOOKUP($B28,female!$B$17:$S$166,3,)-VLOOKUP(L$4,female!$B$17:$S$166,3,))/VLOOKUP($B28,female!$B$17:$S$166,3,)</f>
        <v>0.0615156587146343</v>
      </c>
      <c r="M28" s="73">
        <f>(VLOOKUP($B28,female!$B$17:$S$166,3,)-VLOOKUP(M$4,female!$B$17:$S$166,3,))/VLOOKUP($B28,female!$B$17:$S$166,3,)</f>
        <v>0.09195587731150054</v>
      </c>
      <c r="N28" s="73">
        <f>(VLOOKUP($B28,female!$B$17:$S$166,3,)-VLOOKUP(N$4,female!$B$17:$S$166,3,))/VLOOKUP($B28,female!$B$17:$S$166,3,)</f>
        <v>0.14241061525741597</v>
      </c>
      <c r="O28" s="73">
        <f>(VLOOKUP($B28,female!$B$17:$S$166,3,)-VLOOKUP(O$4,female!$B$17:$S$166,3,))/VLOOKUP($B28,female!$B$17:$S$166,3,)</f>
        <v>0.22524148500675553</v>
      </c>
      <c r="P28" s="73">
        <f>(VLOOKUP($B28,female!$B$17:$S$166,3,)-VLOOKUP(P$4,female!$B$17:$S$166,3,))/VLOOKUP($B28,female!$B$17:$S$166,3,)</f>
        <v>0.36513137994313255</v>
      </c>
      <c r="Q28" s="73">
        <f>(VLOOKUP($B28,female!$B$17:$S$166,3,)-VLOOKUP(Q$4,female!$B$17:$S$166,3,))/VLOOKUP($B28,female!$B$17:$S$166,3,)</f>
        <v>0.5694004718788441</v>
      </c>
      <c r="R28" s="73">
        <f>(VLOOKUP($B28,female!$B$17:$S$166,3,)-VLOOKUP(R$4,female!$B$17:$S$166,3,))/VLOOKUP($B28,female!$B$17:$S$166,3,)</f>
        <v>0.7898727540381939</v>
      </c>
      <c r="S28" s="73">
        <f>(VLOOKUP($B28,female!$B$17:$S$166,3,)-VLOOKUP(S$4,female!$B$17:$S$166,3,))/VLOOKUP($B28,female!$B$17:$S$166,3,)</f>
        <v>0.9385952529794914</v>
      </c>
      <c r="T28" s="74">
        <f>VLOOKUP($B28,female!$B$17:$S$166,13,)+$B28</f>
        <v>86.12</v>
      </c>
    </row>
    <row r="29" spans="1:20" ht="17.25" customHeight="1">
      <c r="A29" s="101"/>
      <c r="B29" s="72">
        <v>35</v>
      </c>
      <c r="C29" s="77"/>
      <c r="D29" s="77"/>
      <c r="E29" s="77"/>
      <c r="F29" s="77"/>
      <c r="G29" s="73">
        <f>(VLOOKUP($B29,female!$B$17:$S$166,3,)-VLOOKUP(G$4,female!$B$17:$S$166,3,))/VLOOKUP($B29,female!$B$17:$S$166,3,)</f>
        <v>0.0030414485782996182</v>
      </c>
      <c r="H29" s="73">
        <f>(VLOOKUP($B29,female!$B$17:$S$166,3,)-VLOOKUP(H$4,female!$B$17:$S$166,3,))/VLOOKUP($B29,female!$B$17:$S$166,3,)</f>
        <v>0.0074166885597073745</v>
      </c>
      <c r="I29" s="73">
        <f>(VLOOKUP($B29,female!$B$17:$S$166,3,)-VLOOKUP(I$4,female!$B$17:$S$166,3,))/VLOOKUP($B29,female!$B$17:$S$166,3,)</f>
        <v>0.014146272457207525</v>
      </c>
      <c r="J29" s="73">
        <f>(VLOOKUP($B29,female!$B$17:$S$166,3,)-VLOOKUP(J$4,female!$B$17:$S$166,3,))/VLOOKUP($B29,female!$B$17:$S$166,3,)</f>
        <v>0.024422528949336136</v>
      </c>
      <c r="K29" s="73">
        <f>(VLOOKUP($B29,female!$B$17:$S$166,3,)-VLOOKUP(K$4,female!$B$17:$S$166,3,))/VLOOKUP($B29,female!$B$17:$S$166,3,)</f>
        <v>0.039205383667118</v>
      </c>
      <c r="L29" s="73">
        <f>(VLOOKUP($B29,female!$B$17:$S$166,3,)-VLOOKUP(L$4,female!$B$17:$S$166,3,))/VLOOKUP($B29,female!$B$17:$S$166,3,)</f>
        <v>0.0595052846432108</v>
      </c>
      <c r="M29" s="73">
        <f>(VLOOKUP($B29,female!$B$17:$S$166,3,)-VLOOKUP(M$4,female!$B$17:$S$166,3,))/VLOOKUP($B29,female!$B$17:$S$166,3,)</f>
        <v>0.09001071074914617</v>
      </c>
      <c r="N29" s="73">
        <f>(VLOOKUP($B29,female!$B$17:$S$166,3,)-VLOOKUP(N$4,female!$B$17:$S$166,3,))/VLOOKUP($B29,female!$B$17:$S$166,3,)</f>
        <v>0.1405735303033365</v>
      </c>
      <c r="O29" s="73">
        <f>(VLOOKUP($B29,female!$B$17:$S$166,3,)-VLOOKUP(O$4,female!$B$17:$S$166,3,))/VLOOKUP($B29,female!$B$17:$S$166,3,)</f>
        <v>0.22358183618616495</v>
      </c>
      <c r="P29" s="73">
        <f>(VLOOKUP($B29,female!$B$17:$S$166,3,)-VLOOKUP(P$4,female!$B$17:$S$166,3,))/VLOOKUP($B29,female!$B$17:$S$166,3,)</f>
        <v>0.36377139623709154</v>
      </c>
      <c r="Q29" s="73">
        <f>(VLOOKUP($B29,female!$B$17:$S$166,3,)-VLOOKUP(Q$4,female!$B$17:$S$166,3,))/VLOOKUP($B29,female!$B$17:$S$166,3,)</f>
        <v>0.568478063173211</v>
      </c>
      <c r="R29" s="73">
        <f>(VLOOKUP($B29,female!$B$17:$S$166,3,)-VLOOKUP(R$4,female!$B$17:$S$166,3,))/VLOOKUP($B29,female!$B$17:$S$166,3,)</f>
        <v>0.7894226299941394</v>
      </c>
      <c r="S29" s="73">
        <f>(VLOOKUP($B29,female!$B$17:$S$166,3,)-VLOOKUP(S$4,female!$B$17:$S$166,3,))/VLOOKUP($B29,female!$B$17:$S$166,3,)</f>
        <v>0.9384637148111472</v>
      </c>
      <c r="T29" s="74">
        <f>VLOOKUP($B29,female!$B$17:$S$166,13,)+$B29</f>
        <v>86.22999999999999</v>
      </c>
    </row>
    <row r="30" spans="1:20" ht="17.25" customHeight="1">
      <c r="A30" s="101"/>
      <c r="B30" s="72">
        <v>40</v>
      </c>
      <c r="C30" s="77"/>
      <c r="D30" s="77"/>
      <c r="E30" s="77"/>
      <c r="F30" s="77"/>
      <c r="G30" s="77"/>
      <c r="H30" s="73">
        <f>(VLOOKUP($B30,female!$B$17:$S$166,3,)-VLOOKUP(H$4,female!$B$17:$S$166,3,))/VLOOKUP($B30,female!$B$17:$S$166,3,)</f>
        <v>0.004388587645061572</v>
      </c>
      <c r="I30" s="73">
        <f>(VLOOKUP($B30,female!$B$17:$S$166,3,)-VLOOKUP(I$4,female!$B$17:$S$166,3,))/VLOOKUP($B30,female!$B$17:$S$166,3,)</f>
        <v>0.011138701667257892</v>
      </c>
      <c r="J30" s="73">
        <f>(VLOOKUP($B30,female!$B$17:$S$166,3,)-VLOOKUP(J$4,female!$B$17:$S$166,3,))/VLOOKUP($B30,female!$B$17:$S$166,3,)</f>
        <v>0.02144630821466579</v>
      </c>
      <c r="K30" s="73">
        <f>(VLOOKUP($B30,female!$B$17:$S$166,3,)-VLOOKUP(K$4,female!$B$17:$S$166,3,))/VLOOKUP($B30,female!$B$17:$S$166,3,)</f>
        <v>0.0362742613895505</v>
      </c>
      <c r="L30" s="73">
        <f>(VLOOKUP($B30,female!$B$17:$S$166,3,)-VLOOKUP(L$4,female!$B$17:$S$166,3,))/VLOOKUP($B30,female!$B$17:$S$166,3,)</f>
        <v>0.05663609182587544</v>
      </c>
      <c r="M30" s="73">
        <f>(VLOOKUP($B30,female!$B$17:$S$166,3,)-VLOOKUP(M$4,female!$B$17:$S$166,3,))/VLOOKUP($B30,female!$B$17:$S$166,3,)</f>
        <v>0.08723458166523083</v>
      </c>
      <c r="N30" s="73">
        <f>(VLOOKUP($B30,female!$B$17:$S$166,3,)-VLOOKUP(N$4,female!$B$17:$S$166,3,))/VLOOKUP($B30,female!$B$17:$S$166,3,)</f>
        <v>0.13795165458875994</v>
      </c>
      <c r="O30" s="73">
        <f>(VLOOKUP($B30,female!$B$17:$S$166,3,)-VLOOKUP(O$4,female!$B$17:$S$166,3,))/VLOOKUP($B30,female!$B$17:$S$166,3,)</f>
        <v>0.2212131961688542</v>
      </c>
      <c r="P30" s="73">
        <f>(VLOOKUP($B30,female!$B$17:$S$166,3,)-VLOOKUP(P$4,female!$B$17:$S$166,3,))/VLOOKUP($B30,female!$B$17:$S$166,3,)</f>
        <v>0.36183043632493794</v>
      </c>
      <c r="Q30" s="73">
        <f>(VLOOKUP($B30,female!$B$17:$S$166,3,)-VLOOKUP(Q$4,female!$B$17:$S$166,3,))/VLOOKUP($B30,female!$B$17:$S$166,3,)</f>
        <v>0.5671616074595854</v>
      </c>
      <c r="R30" s="73">
        <f>(VLOOKUP($B30,female!$B$17:$S$166,3,)-VLOOKUP(R$4,female!$B$17:$S$166,3,))/VLOOKUP($B30,female!$B$17:$S$166,3,)</f>
        <v>0.7887802158820251</v>
      </c>
      <c r="S30" s="73">
        <f>(VLOOKUP($B30,female!$B$17:$S$166,3,)-VLOOKUP(S$4,female!$B$17:$S$166,3,))/VLOOKUP($B30,female!$B$17:$S$166,3,)</f>
        <v>0.9382759843916282</v>
      </c>
      <c r="T30" s="74">
        <f>VLOOKUP($B30,female!$B$17:$S$166,13,)+$B30</f>
        <v>86.38</v>
      </c>
    </row>
    <row r="31" spans="1:20" ht="17.25" customHeight="1">
      <c r="A31" s="101"/>
      <c r="B31" s="72">
        <v>45</v>
      </c>
      <c r="C31" s="77"/>
      <c r="D31" s="77"/>
      <c r="E31" s="77"/>
      <c r="F31" s="77"/>
      <c r="G31" s="77"/>
      <c r="H31" s="77"/>
      <c r="I31" s="73">
        <f>(VLOOKUP($B31,female!$B$17:$S$166,3,)-VLOOKUP(I$4,female!$B$17:$S$166,3,))/VLOOKUP($B31,female!$B$17:$S$166,3,)</f>
        <v>0.006779868067432201</v>
      </c>
      <c r="J31" s="73">
        <f>(VLOOKUP($B31,female!$B$17:$S$166,3,)-VLOOKUP(J$4,female!$B$17:$S$166,3,))/VLOOKUP($B31,female!$B$17:$S$166,3,)</f>
        <v>0.01713290984607867</v>
      </c>
      <c r="K31" s="73">
        <f>(VLOOKUP($B31,female!$B$17:$S$166,3,)-VLOOKUP(K$4,female!$B$17:$S$166,3,))/VLOOKUP($B31,female!$B$17:$S$166,3,)</f>
        <v>0.032026223633846405</v>
      </c>
      <c r="L31" s="73">
        <f>(VLOOKUP($B31,female!$B$17:$S$166,3,)-VLOOKUP(L$4,female!$B$17:$S$166,3,))/VLOOKUP($B31,female!$B$17:$S$166,3,)</f>
        <v>0.05247780763905856</v>
      </c>
      <c r="M31" s="73">
        <f>(VLOOKUP($B31,female!$B$17:$S$166,3,)-VLOOKUP(M$4,female!$B$17:$S$166,3,))/VLOOKUP($B31,female!$B$17:$S$166,3,)</f>
        <v>0.08321117354833456</v>
      </c>
      <c r="N31" s="73">
        <f>(VLOOKUP($B31,female!$B$17:$S$166,3,)-VLOOKUP(N$4,female!$B$17:$S$166,3,))/VLOOKUP($B31,female!$B$17:$S$166,3,)</f>
        <v>0.13415180389282516</v>
      </c>
      <c r="O31" s="73">
        <f>(VLOOKUP($B31,female!$B$17:$S$166,3,)-VLOOKUP(O$4,female!$B$17:$S$166,3,))/VLOOKUP($B31,female!$B$17:$S$166,3,)</f>
        <v>0.2177803567065722</v>
      </c>
      <c r="P31" s="73">
        <f>(VLOOKUP($B31,female!$B$17:$S$166,3,)-VLOOKUP(P$4,female!$B$17:$S$166,3,))/VLOOKUP($B31,female!$B$17:$S$166,3,)</f>
        <v>0.35901742812932647</v>
      </c>
      <c r="Q31" s="73">
        <f>(VLOOKUP($B31,female!$B$17:$S$166,3,)-VLOOKUP(Q$4,female!$B$17:$S$166,3,))/VLOOKUP($B31,female!$B$17:$S$166,3,)</f>
        <v>0.5652536851535142</v>
      </c>
      <c r="R31" s="73">
        <f>(VLOOKUP($B31,female!$B$17:$S$166,3,)-VLOOKUP(R$4,female!$B$17:$S$166,3,))/VLOOKUP($B31,female!$B$17:$S$166,3,)</f>
        <v>0.7878491733854548</v>
      </c>
      <c r="S31" s="73">
        <f>(VLOOKUP($B31,female!$B$17:$S$166,3,)-VLOOKUP(S$4,female!$B$17:$S$166,3,))/VLOOKUP($B31,female!$B$17:$S$166,3,)</f>
        <v>0.9380039091131199</v>
      </c>
      <c r="T31" s="74">
        <f>VLOOKUP($B31,female!$B$17:$S$166,13,)+$B31</f>
        <v>86.57</v>
      </c>
    </row>
    <row r="32" spans="1:20" ht="17.25" customHeight="1">
      <c r="A32" s="101"/>
      <c r="B32" s="72">
        <v>50</v>
      </c>
      <c r="C32" s="77"/>
      <c r="D32" s="77"/>
      <c r="E32" s="77"/>
      <c r="F32" s="77"/>
      <c r="G32" s="77"/>
      <c r="H32" s="77"/>
      <c r="I32" s="77"/>
      <c r="J32" s="73">
        <f>(VLOOKUP($B32,female!$B$17:$S$166,3,)-VLOOKUP(J$4,female!$B$17:$S$166,3,))/VLOOKUP($B32,female!$B$17:$S$166,3,)</f>
        <v>0.010423713178771294</v>
      </c>
      <c r="K32" s="73">
        <f>(VLOOKUP($B32,female!$B$17:$S$166,3,)-VLOOKUP(K$4,female!$B$17:$S$166,3,))/VLOOKUP($B32,female!$B$17:$S$166,3,)</f>
        <v>0.02541869093741672</v>
      </c>
      <c r="L32" s="73">
        <f>(VLOOKUP($B32,female!$B$17:$S$166,3,)-VLOOKUP(L$4,female!$B$17:$S$166,3,))/VLOOKUP($B32,female!$B$17:$S$166,3,)</f>
        <v>0.0460098804911547</v>
      </c>
      <c r="M32" s="73">
        <f>(VLOOKUP($B32,female!$B$17:$S$166,3,)-VLOOKUP(M$4,female!$B$17:$S$166,3,))/VLOOKUP($B32,female!$B$17:$S$166,3,)</f>
        <v>0.07695303691859869</v>
      </c>
      <c r="N32" s="73">
        <f>(VLOOKUP($B32,female!$B$17:$S$166,3,)-VLOOKUP(N$4,female!$B$17:$S$166,3,))/VLOOKUP($B32,female!$B$17:$S$166,3,)</f>
        <v>0.12824139556812825</v>
      </c>
      <c r="O32" s="73">
        <f>(VLOOKUP($B32,female!$B$17:$S$166,3,)-VLOOKUP(O$4,female!$B$17:$S$166,3,))/VLOOKUP($B32,female!$B$17:$S$166,3,)</f>
        <v>0.21244080929832113</v>
      </c>
      <c r="P32" s="73">
        <f>(VLOOKUP($B32,female!$B$17:$S$166,3,)-VLOOKUP(P$4,female!$B$17:$S$166,3,))/VLOOKUP($B32,female!$B$17:$S$166,3,)</f>
        <v>0.3546419859377242</v>
      </c>
      <c r="Q32" s="73">
        <f>(VLOOKUP($B32,female!$B$17:$S$166,3,)-VLOOKUP(Q$4,female!$B$17:$S$166,3,))/VLOOKUP($B32,female!$B$17:$S$166,3,)</f>
        <v>0.5622860422688232</v>
      </c>
      <c r="R32" s="73">
        <f>(VLOOKUP($B32,female!$B$17:$S$166,3,)-VLOOKUP(R$4,female!$B$17:$S$166,3,))/VLOOKUP($B32,female!$B$17:$S$166,3,)</f>
        <v>0.786401000348482</v>
      </c>
      <c r="S32" s="73">
        <f>(VLOOKUP($B32,female!$B$17:$S$166,3,)-VLOOKUP(S$4,female!$B$17:$S$166,3,))/VLOOKUP($B32,female!$B$17:$S$166,3,)</f>
        <v>0.9375807145931985</v>
      </c>
      <c r="T32" s="74">
        <f>VLOOKUP($B32,female!$B$17:$S$166,13,)+$B32</f>
        <v>86.84</v>
      </c>
    </row>
    <row r="33" spans="1:20" ht="17.25" customHeight="1">
      <c r="A33" s="101"/>
      <c r="B33" s="72">
        <v>55</v>
      </c>
      <c r="C33" s="77"/>
      <c r="D33" s="77"/>
      <c r="E33" s="77"/>
      <c r="F33" s="77"/>
      <c r="G33" s="77"/>
      <c r="H33" s="77"/>
      <c r="I33" s="77"/>
      <c r="J33" s="77"/>
      <c r="K33" s="73">
        <f>(VLOOKUP($B33,female!$B$17:$S$166,3,)-VLOOKUP(K$4,female!$B$17:$S$166,3,))/VLOOKUP($B33,female!$B$17:$S$166,3,)</f>
        <v>0.015152927529026711</v>
      </c>
      <c r="L33" s="73">
        <f>(VLOOKUP($B33,female!$B$17:$S$166,3,)-VLOOKUP(L$4,female!$B$17:$S$166,3,))/VLOOKUP($B33,female!$B$17:$S$166,3,)</f>
        <v>0.035961014614340904</v>
      </c>
      <c r="M33" s="73">
        <f>(VLOOKUP($B33,female!$B$17:$S$166,3,)-VLOOKUP(M$4,female!$B$17:$S$166,3,))/VLOOKUP($B33,female!$B$17:$S$166,3,)</f>
        <v>0.06723011113527846</v>
      </c>
      <c r="N33" s="73">
        <f>(VLOOKUP($B33,female!$B$17:$S$166,3,)-VLOOKUP(N$4,female!$B$17:$S$166,3,))/VLOOKUP($B33,female!$B$17:$S$166,3,)</f>
        <v>0.11905871629949559</v>
      </c>
      <c r="O33" s="73">
        <f>(VLOOKUP($B33,female!$B$17:$S$166,3,)-VLOOKUP(O$4,female!$B$17:$S$166,3,))/VLOOKUP($B33,female!$B$17:$S$166,3,)</f>
        <v>0.2041450455209272</v>
      </c>
      <c r="P33" s="73">
        <f>(VLOOKUP($B33,female!$B$17:$S$166,3,)-VLOOKUP(P$4,female!$B$17:$S$166,3,))/VLOOKUP($B33,female!$B$17:$S$166,3,)</f>
        <v>0.34784409988710396</v>
      </c>
      <c r="Q33" s="73">
        <f>(VLOOKUP($B33,female!$B$17:$S$166,3,)-VLOOKUP(Q$4,female!$B$17:$S$166,3,))/VLOOKUP($B33,female!$B$17:$S$166,3,)</f>
        <v>0.557675377269573</v>
      </c>
      <c r="R33" s="73">
        <f>(VLOOKUP($B33,female!$B$17:$S$166,3,)-VLOOKUP(R$4,female!$B$17:$S$166,3,))/VLOOKUP($B33,female!$B$17:$S$166,3,)</f>
        <v>0.7841510528332764</v>
      </c>
      <c r="S33" s="73">
        <f>(VLOOKUP($B33,female!$B$17:$S$166,3,)-VLOOKUP(S$4,female!$B$17:$S$166,3,))/VLOOKUP($B33,female!$B$17:$S$166,3,)</f>
        <v>0.9369232203337166</v>
      </c>
      <c r="T33" s="74">
        <f>VLOOKUP($B33,female!$B$17:$S$166,13,)+$B33</f>
        <v>87.2</v>
      </c>
    </row>
    <row r="34" spans="1:20" ht="17.25" customHeight="1">
      <c r="A34" s="101"/>
      <c r="B34" s="72">
        <v>60</v>
      </c>
      <c r="C34" s="77"/>
      <c r="D34" s="77"/>
      <c r="E34" s="77"/>
      <c r="F34" s="77"/>
      <c r="G34" s="77"/>
      <c r="H34" s="77"/>
      <c r="I34" s="77"/>
      <c r="J34" s="77"/>
      <c r="K34" s="77"/>
      <c r="L34" s="73">
        <f>(VLOOKUP($B34,female!$B$17:$S$166,3,)-VLOOKUP(L$4,female!$B$17:$S$166,3,))/VLOOKUP($B34,female!$B$17:$S$166,3,)</f>
        <v>0.021128241802158047</v>
      </c>
      <c r="M34" s="73">
        <f>(VLOOKUP($B34,female!$B$17:$S$166,3,)-VLOOKUP(M$4,female!$B$17:$S$166,3,))/VLOOKUP($B34,female!$B$17:$S$166,3,)</f>
        <v>0.05287844687966683</v>
      </c>
      <c r="N34" s="73">
        <f>(VLOOKUP($B34,female!$B$17:$S$166,3,)-VLOOKUP(N$4,female!$B$17:$S$166,3,))/VLOOKUP($B34,female!$B$17:$S$166,3,)</f>
        <v>0.10550449067160254</v>
      </c>
      <c r="O34" s="73">
        <f>(VLOOKUP($B34,female!$B$17:$S$166,3,)-VLOOKUP(O$4,female!$B$17:$S$166,3,))/VLOOKUP($B34,female!$B$17:$S$166,3,)</f>
        <v>0.1918999642428959</v>
      </c>
      <c r="P34" s="73">
        <f>(VLOOKUP($B34,female!$B$17:$S$166,3,)-VLOOKUP(P$4,female!$B$17:$S$166,3,))/VLOOKUP($B34,female!$B$17:$S$166,3,)</f>
        <v>0.33780998254211975</v>
      </c>
      <c r="Q34" s="73">
        <f>(VLOOKUP($B34,female!$B$17:$S$166,3,)-VLOOKUP(Q$4,female!$B$17:$S$166,3,))/VLOOKUP($B34,female!$B$17:$S$166,3,)</f>
        <v>0.5508697389731401</v>
      </c>
      <c r="R34" s="73">
        <f>(VLOOKUP($B34,female!$B$17:$S$166,3,)-VLOOKUP(R$4,female!$B$17:$S$166,3,))/VLOOKUP($B34,female!$B$17:$S$166,3,)</f>
        <v>0.7808299854868225</v>
      </c>
      <c r="S34" s="73">
        <f>(VLOOKUP($B34,female!$B$17:$S$166,3,)-VLOOKUP(S$4,female!$B$17:$S$166,3,))/VLOOKUP($B34,female!$B$17:$S$166,3,)</f>
        <v>0.9359527164882318</v>
      </c>
      <c r="T34" s="74">
        <f>VLOOKUP($B34,female!$B$17:$S$166,13,)+$B34</f>
        <v>87.66</v>
      </c>
    </row>
    <row r="35" spans="1:20" ht="17.25" customHeight="1">
      <c r="A35" s="101"/>
      <c r="B35" s="72">
        <v>65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3">
        <f>(VLOOKUP($B35,female!$B$17:$S$166,3,)-VLOOKUP(M$4,female!$B$17:$S$166,3,))/VLOOKUP($B35,female!$B$17:$S$166,3,)</f>
        <v>0.03243551038387572</v>
      </c>
      <c r="N35" s="73">
        <f>(VLOOKUP($B35,female!$B$17:$S$166,3,)-VLOOKUP(N$4,female!$B$17:$S$166,3,))/VLOOKUP($B35,female!$B$17:$S$166,3,)</f>
        <v>0.08619744942359552</v>
      </c>
      <c r="O35" s="73">
        <f>(VLOOKUP($B35,female!$B$17:$S$166,3,)-VLOOKUP(O$4,female!$B$17:$S$166,3,))/VLOOKUP($B35,female!$B$17:$S$166,3,)</f>
        <v>0.17445770705974623</v>
      </c>
      <c r="P35" s="73">
        <f>(VLOOKUP($B35,female!$B$17:$S$166,3,)-VLOOKUP(P$4,female!$B$17:$S$166,3,))/VLOOKUP($B35,female!$B$17:$S$166,3,)</f>
        <v>0.3235170880024066</v>
      </c>
      <c r="Q35" s="73">
        <f>(VLOOKUP($B35,female!$B$17:$S$166,3,)-VLOOKUP(Q$4,female!$B$17:$S$166,3,))/VLOOKUP($B35,female!$B$17:$S$166,3,)</f>
        <v>0.541175585805301</v>
      </c>
      <c r="R35" s="73">
        <f>(VLOOKUP($B35,female!$B$17:$S$166,3,)-VLOOKUP(R$4,female!$B$17:$S$166,3,))/VLOOKUP($B35,female!$B$17:$S$166,3,)</f>
        <v>0.7760993585955714</v>
      </c>
      <c r="S35" s="73">
        <f>(VLOOKUP($B35,female!$B$17:$S$166,3,)-VLOOKUP(S$4,female!$B$17:$S$166,3,))/VLOOKUP($B35,female!$B$17:$S$166,3,)</f>
        <v>0.9345703020080148</v>
      </c>
      <c r="T35" s="74">
        <f>VLOOKUP($B35,female!$B$17:$S$166,13,)+$B35</f>
        <v>88.19</v>
      </c>
    </row>
    <row r="36" spans="1:20" ht="17.25" customHeight="1">
      <c r="A36" s="101"/>
      <c r="B36" s="72">
        <v>70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3">
        <f>(VLOOKUP($B36,female!$B$17:$S$166,3,)-VLOOKUP(N$4,female!$B$17:$S$166,3,))/VLOOKUP($B36,female!$B$17:$S$166,3,)</f>
        <v>0.055564191965178</v>
      </c>
      <c r="O36" s="73">
        <f>(VLOOKUP($B36,female!$B$17:$S$166,3,)-VLOOKUP(O$4,female!$B$17:$S$166,3,))/VLOOKUP($B36,female!$B$17:$S$166,3,)</f>
        <v>0.14678318417020142</v>
      </c>
      <c r="P36" s="73">
        <f>(VLOOKUP($B36,female!$B$17:$S$166,3,)-VLOOKUP(P$4,female!$B$17:$S$166,3,))/VLOOKUP($B36,female!$B$17:$S$166,3,)</f>
        <v>0.30083945901530124</v>
      </c>
      <c r="Q36" s="73">
        <f>(VLOOKUP($B36,female!$B$17:$S$166,3,)-VLOOKUP(Q$4,female!$B$17:$S$166,3,))/VLOOKUP($B36,female!$B$17:$S$166,3,)</f>
        <v>0.5257944879966244</v>
      </c>
      <c r="R36" s="73">
        <f>(VLOOKUP($B36,female!$B$17:$S$166,3,)-VLOOKUP(R$4,female!$B$17:$S$166,3,))/VLOOKUP($B36,female!$B$17:$S$166,3,)</f>
        <v>0.7685935730307135</v>
      </c>
      <c r="S36" s="73">
        <f>(VLOOKUP($B36,female!$B$17:$S$166,3,)-VLOOKUP(S$4,female!$B$17:$S$166,3,))/VLOOKUP($B36,female!$B$17:$S$166,3,)</f>
        <v>0.9323769126562882</v>
      </c>
      <c r="T36" s="74">
        <f>VLOOKUP($B36,female!$B$17:$S$166,13,)+$B36</f>
        <v>88.88</v>
      </c>
    </row>
    <row r="37" spans="1:20" ht="17.25" customHeight="1">
      <c r="A37" s="101"/>
      <c r="B37" s="72">
        <v>75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3">
        <f>(VLOOKUP($B37,female!$B$17:$S$166,3,)-VLOOKUP(O$4,female!$B$17:$S$166,3,))/VLOOKUP($B37,female!$B$17:$S$166,3,)</f>
        <v>0.09658569849742517</v>
      </c>
      <c r="P37" s="73">
        <f>(VLOOKUP($B37,female!$B$17:$S$166,3,)-VLOOKUP(P$4,female!$B$17:$S$166,3,))/VLOOKUP($B37,female!$B$17:$S$166,3,)</f>
        <v>0.259705598796059</v>
      </c>
      <c r="Q37" s="73">
        <f>(VLOOKUP($B37,female!$B$17:$S$166,3,)-VLOOKUP(Q$4,female!$B$17:$S$166,3,))/VLOOKUP($B37,female!$B$17:$S$166,3,)</f>
        <v>0.49789545465233853</v>
      </c>
      <c r="R37" s="73">
        <f>(VLOOKUP($B37,female!$B$17:$S$166,3,)-VLOOKUP(R$4,female!$B$17:$S$166,3,))/VLOOKUP($B37,female!$B$17:$S$166,3,)</f>
        <v>0.754979189691255</v>
      </c>
      <c r="S37" s="73">
        <f>(VLOOKUP($B37,female!$B$17:$S$166,3,)-VLOOKUP(S$4,female!$B$17:$S$166,3,))/VLOOKUP($B37,female!$B$17:$S$166,3,)</f>
        <v>0.928398429233193</v>
      </c>
      <c r="T37" s="74">
        <f>VLOOKUP($B37,female!$B$17:$S$166,13,)+$B37</f>
        <v>89.83</v>
      </c>
    </row>
    <row r="38" spans="1:20" ht="17.25" customHeight="1">
      <c r="A38" s="101"/>
      <c r="B38" s="72">
        <v>80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3">
        <f>(VLOOKUP($B38,female!$B$17:$S$166,3,)-VLOOKUP(P$4,female!$B$17:$S$166,3,))/VLOOKUP($B38,female!$B$17:$S$166,3,)</f>
        <v>0.18055935137104856</v>
      </c>
      <c r="Q38" s="73">
        <f>(VLOOKUP($B38,female!$B$17:$S$166,3,)-VLOOKUP(Q$4,female!$B$17:$S$166,3,))/VLOOKUP($B38,female!$B$17:$S$166,3,)</f>
        <v>0.44421452647743986</v>
      </c>
      <c r="R38" s="73">
        <f>(VLOOKUP($B38,female!$B$17:$S$166,3,)-VLOOKUP(R$4,female!$B$17:$S$166,3,))/VLOOKUP($B38,female!$B$17:$S$166,3,)</f>
        <v>0.7287835604315517</v>
      </c>
      <c r="S38" s="73">
        <f>(VLOOKUP($B38,female!$B$17:$S$166,3,)-VLOOKUP(S$4,female!$B$17:$S$166,3,))/VLOOKUP($B38,female!$B$17:$S$166,3,)</f>
        <v>0.9207433725061492</v>
      </c>
      <c r="T38" s="74">
        <f>VLOOKUP($B38,female!$B$17:$S$166,13,)+$B38</f>
        <v>91.13</v>
      </c>
    </row>
    <row r="39" spans="1:20" ht="17.25" customHeight="1">
      <c r="A39" s="101"/>
      <c r="B39" s="72">
        <v>85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3">
        <f>(VLOOKUP($B39,female!$B$17:$S$166,3,)-VLOOKUP(Q$4,female!$B$17:$S$166,3,))/VLOOKUP($B39,female!$B$17:$S$166,3,)</f>
        <v>0.32175017867069006</v>
      </c>
      <c r="R39" s="73">
        <f>(VLOOKUP($B39,female!$B$17:$S$166,3,)-VLOOKUP(R$4,female!$B$17:$S$166,3,))/VLOOKUP($B39,female!$B$17:$S$166,3,)</f>
        <v>0.6690224728023505</v>
      </c>
      <c r="S39" s="73">
        <f>(VLOOKUP($B39,female!$B$17:$S$166,3,)-VLOOKUP(S$4,female!$B$17:$S$166,3,))/VLOOKUP($B39,female!$B$17:$S$166,3,)</f>
        <v>0.9032795997776543</v>
      </c>
      <c r="T39" s="74">
        <f>VLOOKUP($B39,female!$B$17:$S$166,13,)+$B39</f>
        <v>92.99</v>
      </c>
    </row>
    <row r="40" spans="1:20" ht="17.25" customHeight="1">
      <c r="A40" s="101"/>
      <c r="B40" s="72">
        <v>90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3">
        <f>(VLOOKUP($B40,female!$B$17:$S$166,3,)-VLOOKUP(R$4,female!$B$17:$S$166,3,))/VLOOKUP($B40,female!$B$17:$S$166,3,)</f>
        <v>0.5120123636023042</v>
      </c>
      <c r="S40" s="73">
        <f>(VLOOKUP($B40,female!$B$17:$S$166,3,)-VLOOKUP(S$4,female!$B$17:$S$166,3,))/VLOOKUP($B40,female!$B$17:$S$166,3,)</f>
        <v>0.8573970870603662</v>
      </c>
      <c r="T40" s="74">
        <f>VLOOKUP($B40,female!$B$17:$S$166,13,)+$B40</f>
        <v>95.53</v>
      </c>
    </row>
    <row r="41" spans="1:20" ht="17.25" customHeight="1">
      <c r="A41" s="102"/>
      <c r="B41" s="72">
        <v>95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3">
        <f>(VLOOKUP($B41,female!$B$17:$S$166,3,)-VLOOKUP(S$4,female!$B$17:$S$166,3,))/VLOOKUP($B41,female!$B$17:$S$166,3,)</f>
        <v>0.7077735124760077</v>
      </c>
      <c r="T41" s="74">
        <f>VLOOKUP($B41,female!$B$17:$S$166,13,)+$B41</f>
        <v>98.77</v>
      </c>
    </row>
    <row r="42" spans="1:20" ht="17.2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 t="s">
        <v>33</v>
      </c>
      <c r="P42" s="68"/>
      <c r="Q42" s="68"/>
      <c r="R42" s="68"/>
      <c r="S42" s="68"/>
      <c r="T42" s="70"/>
    </row>
    <row r="43" spans="1:20" ht="17.2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0"/>
    </row>
    <row r="44" spans="1:20" ht="17.2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0"/>
    </row>
    <row r="45" spans="1:20" ht="17.2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70"/>
    </row>
    <row r="46" spans="1:20" ht="17.2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70"/>
    </row>
    <row r="47" spans="1:20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70"/>
    </row>
    <row r="48" spans="1:20" ht="17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70"/>
    </row>
    <row r="49" spans="1:20" ht="17.2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70"/>
    </row>
    <row r="50" spans="1:20" ht="17.25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70"/>
    </row>
    <row r="51" spans="1:20" ht="17.2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70"/>
    </row>
    <row r="52" spans="1:20" ht="17.25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70"/>
    </row>
    <row r="53" spans="1:20" ht="17.25" customHeigh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0"/>
    </row>
    <row r="54" spans="1:20" ht="17.2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70"/>
    </row>
    <row r="55" spans="1:20" ht="17.2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70"/>
    </row>
    <row r="56" spans="1:20" ht="17.2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70"/>
    </row>
    <row r="57" spans="1:20" ht="17.2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70"/>
    </row>
    <row r="58" spans="1:20" ht="17.2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70"/>
    </row>
    <row r="59" spans="1:20" ht="17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70"/>
    </row>
    <row r="60" spans="1:20" ht="17.2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70"/>
    </row>
    <row r="61" spans="1:20" ht="17.2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70"/>
    </row>
    <row r="62" spans="1:20" ht="17.2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70"/>
    </row>
    <row r="63" spans="1:20" ht="17.25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70"/>
    </row>
    <row r="64" spans="1:20" ht="17.25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70"/>
    </row>
    <row r="65" spans="1:20" ht="17.2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70"/>
    </row>
    <row r="66" spans="1:20" ht="17.2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70"/>
    </row>
    <row r="67" spans="1:20" ht="17.2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70"/>
    </row>
    <row r="68" spans="1:20" ht="17.25" customHeight="1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70"/>
    </row>
    <row r="69" spans="1:20" ht="17.2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70"/>
    </row>
    <row r="70" spans="1:20" ht="17.2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70"/>
    </row>
    <row r="71" spans="1:20" ht="17.25" customHeight="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70"/>
    </row>
    <row r="72" spans="1:20" ht="17.25" customHeight="1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70"/>
    </row>
    <row r="73" spans="1:20" ht="17.25" customHeight="1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70"/>
    </row>
    <row r="74" spans="1:20" ht="17.2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70"/>
    </row>
    <row r="75" spans="1:20" ht="17.25" customHeight="1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70"/>
    </row>
    <row r="76" spans="1:20" ht="17.2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70"/>
    </row>
  </sheetData>
  <sheetProtection/>
  <mergeCells count="8">
    <mergeCell ref="A26:A41"/>
    <mergeCell ref="T3:T4"/>
    <mergeCell ref="T24:T25"/>
    <mergeCell ref="A5:A20"/>
    <mergeCell ref="C3:S3"/>
    <mergeCell ref="A3:B4"/>
    <mergeCell ref="A24:B25"/>
    <mergeCell ref="C24:S24"/>
  </mergeCells>
  <conditionalFormatting sqref="C5:S20 C26:S41">
    <cfRule type="cellIs" priority="1" dxfId="2" operator="between" stopIfTrue="1">
      <formula>0.05</formula>
      <formula>0.1</formula>
    </cfRule>
    <cfRule type="cellIs" priority="2" dxfId="1" operator="between" stopIfTrue="1">
      <formula>0.1</formula>
      <formula>0.5</formula>
    </cfRule>
    <cfRule type="cellIs" priority="3" dxfId="0" operator="between" stopIfTrue="1">
      <formula>0.5</formula>
      <formula>1</formula>
    </cfRule>
  </conditionalFormatting>
  <printOptions/>
  <pageMargins left="0.57" right="0.58" top="0.984" bottom="0.984" header="0.512" footer="0.512"/>
  <pageSetup fitToHeight="2" horizontalDpi="300" verticalDpi="300" orientation="landscape" paperSize="9" scale="130" r:id="rId1"/>
  <rowBreaks count="1" manualBreakCount="1">
    <brk id="2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S162"/>
  <sheetViews>
    <sheetView showGridLines="0" zoomScalePageLayoutView="0" workbookViewId="0" topLeftCell="A1">
      <selection activeCell="E78" sqref="E78"/>
    </sheetView>
  </sheetViews>
  <sheetFormatPr defaultColWidth="9.00390625" defaultRowHeight="13.5"/>
  <cols>
    <col min="1" max="1" width="6.50390625" style="0" customWidth="1"/>
    <col min="2" max="2" width="4.625" style="0" customWidth="1"/>
    <col min="3" max="3" width="2.625" style="0" customWidth="1"/>
    <col min="4" max="4" width="9.625" style="0" customWidth="1"/>
    <col min="5" max="5" width="2.625" style="0" customWidth="1"/>
    <col min="6" max="6" width="7.625" style="0" customWidth="1"/>
    <col min="7" max="7" width="2.625" style="0" customWidth="1"/>
    <col min="8" max="8" width="9.625" style="0" customWidth="1"/>
    <col min="9" max="9" width="2.625" style="0" customWidth="1"/>
    <col min="10" max="10" width="9.625" style="0" customWidth="1"/>
    <col min="11" max="11" width="2.625" style="0" customWidth="1"/>
    <col min="12" max="12" width="9.625" style="0" customWidth="1"/>
    <col min="13" max="13" width="2.625" style="0" customWidth="1"/>
    <col min="14" max="14" width="7.625" style="0" customWidth="1"/>
    <col min="15" max="15" width="2.625" style="0" customWidth="1"/>
    <col min="16" max="16" width="9.625" style="0" customWidth="1"/>
    <col min="17" max="17" width="2.625" style="0" customWidth="1"/>
    <col min="18" max="18" width="9.625" style="0" customWidth="1"/>
    <col min="19" max="19" width="2.625" style="0" customWidth="1"/>
    <col min="20" max="20" width="5.875" style="0" customWidth="1"/>
  </cols>
  <sheetData>
    <row r="2" spans="2:19" s="4" customFormat="1" ht="20.25" customHeight="1">
      <c r="B2" s="5" t="s">
        <v>22</v>
      </c>
      <c r="R2" s="5" t="s">
        <v>23</v>
      </c>
      <c r="S2" s="66"/>
    </row>
    <row r="3" spans="2:19" ht="12" customHeight="1">
      <c r="B3" s="6"/>
      <c r="N3" s="7"/>
      <c r="R3" s="8"/>
      <c r="S3" s="9"/>
    </row>
    <row r="4" spans="2:19" ht="3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9" s="4" customFormat="1" ht="18" customHeight="1">
      <c r="B5" s="11" t="s">
        <v>14</v>
      </c>
      <c r="C5" s="12"/>
      <c r="D5" s="13" t="s">
        <v>15</v>
      </c>
      <c r="E5" s="12"/>
      <c r="F5" s="13" t="s">
        <v>16</v>
      </c>
      <c r="G5" s="12"/>
      <c r="H5" s="13" t="s">
        <v>17</v>
      </c>
      <c r="I5" s="12"/>
      <c r="J5" s="13" t="s">
        <v>18</v>
      </c>
      <c r="K5" s="12"/>
      <c r="L5" s="13" t="s">
        <v>0</v>
      </c>
      <c r="M5" s="12"/>
      <c r="N5" s="13" t="s">
        <v>19</v>
      </c>
      <c r="O5" s="12"/>
      <c r="P5" s="14" t="s">
        <v>20</v>
      </c>
      <c r="Q5" s="15"/>
      <c r="R5" s="15"/>
      <c r="S5" s="16"/>
    </row>
    <row r="6" spans="2:19" s="17" customFormat="1" ht="6.75" customHeight="1">
      <c r="B6" s="18"/>
      <c r="C6" s="19"/>
      <c r="D6" s="20"/>
      <c r="E6" s="19"/>
      <c r="F6" s="20"/>
      <c r="G6" s="19"/>
      <c r="H6" s="20"/>
      <c r="I6" s="19"/>
      <c r="J6" s="20"/>
      <c r="K6" s="19"/>
      <c r="L6" s="20"/>
      <c r="M6" s="19"/>
      <c r="N6" s="21" t="s">
        <v>1</v>
      </c>
      <c r="O6" s="22"/>
      <c r="P6" s="20"/>
      <c r="Q6" s="23"/>
      <c r="R6" s="20"/>
      <c r="S6" s="24"/>
    </row>
    <row r="7" spans="2:19" s="25" customFormat="1" ht="19.5" customHeight="1">
      <c r="B7" s="26" t="s">
        <v>2</v>
      </c>
      <c r="C7" s="27"/>
      <c r="D7" s="28" t="s">
        <v>6</v>
      </c>
      <c r="E7" s="27"/>
      <c r="F7" s="29" t="s">
        <v>7</v>
      </c>
      <c r="G7" s="27"/>
      <c r="H7" s="29" t="s">
        <v>29</v>
      </c>
      <c r="I7" s="27"/>
      <c r="J7" s="29" t="s">
        <v>9</v>
      </c>
      <c r="K7" s="27"/>
      <c r="L7" s="30" t="s">
        <v>10</v>
      </c>
      <c r="M7" s="27"/>
      <c r="N7" s="28" t="s">
        <v>11</v>
      </c>
      <c r="O7" s="27"/>
      <c r="P7" s="29" t="s">
        <v>12</v>
      </c>
      <c r="Q7" s="31"/>
      <c r="R7" s="28" t="s">
        <v>13</v>
      </c>
      <c r="S7" s="32"/>
    </row>
    <row r="8" spans="2:19" ht="14.25" customHeight="1">
      <c r="B8" s="33">
        <v>0</v>
      </c>
      <c r="C8" s="53" t="s">
        <v>3</v>
      </c>
      <c r="D8" s="49">
        <v>100000</v>
      </c>
      <c r="E8" s="36"/>
      <c r="F8" s="48">
        <v>112</v>
      </c>
      <c r="G8" s="36"/>
      <c r="H8" s="50">
        <v>0.99888</v>
      </c>
      <c r="I8" s="36"/>
      <c r="J8" s="50">
        <v>0.00112</v>
      </c>
      <c r="K8" s="36"/>
      <c r="L8" s="50">
        <v>0.11019</v>
      </c>
      <c r="M8" s="36"/>
      <c r="N8" s="51">
        <v>78.56</v>
      </c>
      <c r="O8" s="36"/>
      <c r="P8" s="49">
        <v>1916</v>
      </c>
      <c r="Q8" s="45"/>
      <c r="R8" s="52">
        <v>7855882</v>
      </c>
      <c r="S8" s="37"/>
    </row>
    <row r="9" spans="2:19" ht="12.75" customHeight="1">
      <c r="B9" s="33">
        <v>1</v>
      </c>
      <c r="C9" s="54"/>
      <c r="D9" s="49">
        <v>99888</v>
      </c>
      <c r="E9" s="38"/>
      <c r="F9" s="48">
        <v>17</v>
      </c>
      <c r="G9" s="38"/>
      <c r="H9" s="50">
        <v>0.99983</v>
      </c>
      <c r="I9" s="38"/>
      <c r="J9" s="50">
        <v>0.00017</v>
      </c>
      <c r="K9" s="38"/>
      <c r="L9" s="50">
        <v>0.02178</v>
      </c>
      <c r="M9" s="38"/>
      <c r="N9" s="51">
        <v>78.63</v>
      </c>
      <c r="O9" s="38"/>
      <c r="P9" s="49">
        <v>1915</v>
      </c>
      <c r="Q9" s="46"/>
      <c r="R9" s="52">
        <v>7853965</v>
      </c>
      <c r="S9" s="37"/>
    </row>
    <row r="10" spans="2:19" ht="12.75" customHeight="1">
      <c r="B10" s="33">
        <v>2</v>
      </c>
      <c r="C10" s="54"/>
      <c r="D10" s="49">
        <v>99872</v>
      </c>
      <c r="E10" s="38"/>
      <c r="F10" s="48">
        <v>13</v>
      </c>
      <c r="G10" s="38"/>
      <c r="H10" s="50">
        <v>0.99987</v>
      </c>
      <c r="I10" s="38"/>
      <c r="J10" s="50">
        <v>0.00013</v>
      </c>
      <c r="K10" s="38"/>
      <c r="L10" s="50">
        <v>0.0037</v>
      </c>
      <c r="M10" s="38"/>
      <c r="N10" s="51">
        <v>78.62</v>
      </c>
      <c r="O10" s="38"/>
      <c r="P10" s="49">
        <v>1915</v>
      </c>
      <c r="Q10" s="46"/>
      <c r="R10" s="52">
        <v>7852050</v>
      </c>
      <c r="S10" s="37"/>
    </row>
    <row r="11" spans="2:19" ht="12.75" customHeight="1">
      <c r="B11" s="33">
        <v>3</v>
      </c>
      <c r="C11" s="54"/>
      <c r="D11" s="49">
        <v>99859</v>
      </c>
      <c r="E11" s="38"/>
      <c r="F11" s="48">
        <v>10</v>
      </c>
      <c r="G11" s="40"/>
      <c r="H11" s="50">
        <v>0.9999</v>
      </c>
      <c r="I11" s="38"/>
      <c r="J11" s="50">
        <v>0.0001</v>
      </c>
      <c r="K11" s="38"/>
      <c r="L11" s="50">
        <v>0.00577</v>
      </c>
      <c r="M11" s="38"/>
      <c r="N11" s="51">
        <v>78.61</v>
      </c>
      <c r="O11" s="38"/>
      <c r="P11" s="49">
        <v>1915</v>
      </c>
      <c r="Q11" s="46"/>
      <c r="R11" s="52">
        <v>7850135</v>
      </c>
      <c r="S11" s="37"/>
    </row>
    <row r="12" spans="2:19" ht="12.75" customHeight="1">
      <c r="B12" s="33">
        <v>4</v>
      </c>
      <c r="C12" s="54"/>
      <c r="D12" s="49">
        <v>99849</v>
      </c>
      <c r="E12" s="38"/>
      <c r="F12" s="48">
        <v>28</v>
      </c>
      <c r="G12" s="38"/>
      <c r="H12" s="50">
        <v>0.99972</v>
      </c>
      <c r="I12" s="38"/>
      <c r="J12" s="50">
        <v>0.00028</v>
      </c>
      <c r="K12" s="38"/>
      <c r="L12" s="50">
        <v>0.00457</v>
      </c>
      <c r="M12" s="38"/>
      <c r="N12" s="51">
        <v>78.6</v>
      </c>
      <c r="O12" s="38"/>
      <c r="P12" s="49">
        <v>8980</v>
      </c>
      <c r="Q12" s="46"/>
      <c r="R12" s="52">
        <v>7848220</v>
      </c>
      <c r="S12" s="37"/>
    </row>
    <row r="13" spans="2:19" ht="12.75" customHeight="1">
      <c r="B13" s="33">
        <v>2</v>
      </c>
      <c r="C13" s="54" t="s">
        <v>4</v>
      </c>
      <c r="D13" s="49">
        <v>99821</v>
      </c>
      <c r="E13" s="38"/>
      <c r="F13" s="48">
        <v>22</v>
      </c>
      <c r="G13" s="38"/>
      <c r="H13" s="50">
        <v>0.99978</v>
      </c>
      <c r="I13" s="38"/>
      <c r="J13" s="50">
        <v>0.00022</v>
      </c>
      <c r="K13" s="38"/>
      <c r="L13" s="50">
        <v>0.00241</v>
      </c>
      <c r="M13" s="38"/>
      <c r="N13" s="51">
        <v>78.53</v>
      </c>
      <c r="O13" s="38"/>
      <c r="P13" s="49">
        <v>8318</v>
      </c>
      <c r="Q13" s="46"/>
      <c r="R13" s="52">
        <v>7839239</v>
      </c>
      <c r="S13" s="37"/>
    </row>
    <row r="14" spans="2:19" ht="12.75" customHeight="1">
      <c r="B14" s="33">
        <v>3</v>
      </c>
      <c r="C14" s="54"/>
      <c r="D14" s="49">
        <v>99799</v>
      </c>
      <c r="E14" s="38"/>
      <c r="F14" s="48">
        <v>50</v>
      </c>
      <c r="G14" s="38"/>
      <c r="H14" s="50">
        <v>0.9995</v>
      </c>
      <c r="I14" s="38"/>
      <c r="J14" s="50">
        <v>0.0005</v>
      </c>
      <c r="K14" s="38"/>
      <c r="L14" s="50">
        <v>0.00239</v>
      </c>
      <c r="M14" s="38"/>
      <c r="N14" s="51">
        <v>78.47</v>
      </c>
      <c r="O14" s="38"/>
      <c r="P14" s="49">
        <v>24943</v>
      </c>
      <c r="Q14" s="46"/>
      <c r="R14" s="52">
        <v>7830922</v>
      </c>
      <c r="S14" s="37"/>
    </row>
    <row r="15" spans="2:19" ht="12.75" customHeight="1">
      <c r="B15" s="33">
        <v>6</v>
      </c>
      <c r="C15" s="54"/>
      <c r="D15" s="49">
        <v>99749</v>
      </c>
      <c r="E15" s="38"/>
      <c r="F15" s="48">
        <v>48</v>
      </c>
      <c r="G15" s="38"/>
      <c r="H15" s="50">
        <v>0.99952</v>
      </c>
      <c r="I15" s="38"/>
      <c r="J15" s="50">
        <v>0.00048</v>
      </c>
      <c r="K15" s="38"/>
      <c r="L15" s="50">
        <v>0.00158</v>
      </c>
      <c r="M15" s="38"/>
      <c r="N15" s="51">
        <v>78.26</v>
      </c>
      <c r="O15" s="38"/>
      <c r="P15" s="49">
        <v>49860</v>
      </c>
      <c r="Q15" s="46"/>
      <c r="R15" s="52">
        <v>7805979</v>
      </c>
      <c r="S15" s="37"/>
    </row>
    <row r="16" spans="2:19" ht="7.5" customHeight="1">
      <c r="B16" s="33"/>
      <c r="C16" s="54"/>
      <c r="D16" s="49"/>
      <c r="E16" s="38"/>
      <c r="F16" s="48"/>
      <c r="G16" s="38"/>
      <c r="H16" s="50"/>
      <c r="I16" s="38"/>
      <c r="J16" s="50"/>
      <c r="K16" s="38"/>
      <c r="L16" s="50"/>
      <c r="M16" s="38"/>
      <c r="N16" s="51"/>
      <c r="O16" s="38"/>
      <c r="P16" s="49"/>
      <c r="Q16" s="46"/>
      <c r="R16" s="52"/>
      <c r="S16" s="37"/>
    </row>
    <row r="17" spans="2:19" ht="12.75" customHeight="1">
      <c r="B17" s="33">
        <v>0</v>
      </c>
      <c r="C17" s="54" t="s">
        <v>5</v>
      </c>
      <c r="D17" s="49">
        <v>100000</v>
      </c>
      <c r="E17" s="38"/>
      <c r="F17" s="48">
        <v>298</v>
      </c>
      <c r="G17" s="38"/>
      <c r="H17" s="50">
        <v>0.99702</v>
      </c>
      <c r="I17" s="38"/>
      <c r="J17" s="50">
        <v>0.00298</v>
      </c>
      <c r="K17" s="38"/>
      <c r="L17" s="50">
        <v>0.11019</v>
      </c>
      <c r="M17" s="38"/>
      <c r="N17" s="51">
        <v>78.56</v>
      </c>
      <c r="O17" s="38"/>
      <c r="P17" s="49">
        <v>99764</v>
      </c>
      <c r="Q17" s="46"/>
      <c r="R17" s="52">
        <v>7855882</v>
      </c>
      <c r="S17" s="37"/>
    </row>
    <row r="18" spans="2:19" ht="12.75" customHeight="1">
      <c r="B18" s="33">
        <v>1</v>
      </c>
      <c r="C18" s="54"/>
      <c r="D18" s="49">
        <v>99702</v>
      </c>
      <c r="E18" s="38"/>
      <c r="F18" s="48">
        <v>45</v>
      </c>
      <c r="G18" s="38"/>
      <c r="H18" s="50">
        <v>0.99955</v>
      </c>
      <c r="I18" s="38"/>
      <c r="J18" s="50">
        <v>0.00045</v>
      </c>
      <c r="K18" s="38"/>
      <c r="L18" s="50">
        <v>0.00055</v>
      </c>
      <c r="M18" s="38"/>
      <c r="N18" s="51">
        <v>77.79</v>
      </c>
      <c r="O18" s="38"/>
      <c r="P18" s="49">
        <v>99680</v>
      </c>
      <c r="Q18" s="46"/>
      <c r="R18" s="52">
        <v>7756118</v>
      </c>
      <c r="S18" s="37"/>
    </row>
    <row r="19" spans="2:19" ht="12.75" customHeight="1">
      <c r="B19" s="33">
        <v>2</v>
      </c>
      <c r="C19" s="54"/>
      <c r="D19" s="49">
        <v>99657</v>
      </c>
      <c r="E19" s="38"/>
      <c r="F19" s="48">
        <v>32</v>
      </c>
      <c r="G19" s="38"/>
      <c r="H19" s="50">
        <v>0.99968</v>
      </c>
      <c r="I19" s="38"/>
      <c r="J19" s="50">
        <v>0.00032</v>
      </c>
      <c r="K19" s="38"/>
      <c r="L19" s="50">
        <v>0.00032</v>
      </c>
      <c r="M19" s="38"/>
      <c r="N19" s="51">
        <v>76.83</v>
      </c>
      <c r="O19" s="38"/>
      <c r="P19" s="49">
        <v>99641</v>
      </c>
      <c r="Q19" s="46"/>
      <c r="R19" s="52">
        <v>7656438</v>
      </c>
      <c r="S19" s="37"/>
    </row>
    <row r="20" spans="2:19" ht="12.75" customHeight="1">
      <c r="B20" s="33">
        <v>3</v>
      </c>
      <c r="C20" s="54"/>
      <c r="D20" s="49">
        <v>99625</v>
      </c>
      <c r="E20" s="38"/>
      <c r="F20" s="48">
        <v>22</v>
      </c>
      <c r="G20" s="38"/>
      <c r="H20" s="50">
        <v>0.99978</v>
      </c>
      <c r="I20" s="38"/>
      <c r="J20" s="50">
        <v>0.00022</v>
      </c>
      <c r="K20" s="38"/>
      <c r="L20" s="50">
        <v>0.00026</v>
      </c>
      <c r="M20" s="38"/>
      <c r="N20" s="51">
        <v>75.85</v>
      </c>
      <c r="O20" s="38"/>
      <c r="P20" s="49">
        <v>99614</v>
      </c>
      <c r="Q20" s="46"/>
      <c r="R20" s="52">
        <v>7556797</v>
      </c>
      <c r="S20" s="37"/>
    </row>
    <row r="21" spans="2:19" ht="12.75" customHeight="1">
      <c r="B21" s="33">
        <v>4</v>
      </c>
      <c r="C21" s="54"/>
      <c r="D21" s="49">
        <v>99604</v>
      </c>
      <c r="E21" s="38"/>
      <c r="F21" s="48">
        <v>16</v>
      </c>
      <c r="G21" s="38"/>
      <c r="H21" s="50">
        <v>0.99984</v>
      </c>
      <c r="I21" s="38"/>
      <c r="J21" s="50">
        <v>0.00016</v>
      </c>
      <c r="K21" s="38"/>
      <c r="L21" s="50">
        <v>0.00018</v>
      </c>
      <c r="M21" s="38"/>
      <c r="N21" s="51">
        <v>74.87</v>
      </c>
      <c r="O21" s="38"/>
      <c r="P21" s="49">
        <v>99596</v>
      </c>
      <c r="Q21" s="46"/>
      <c r="R21" s="52">
        <v>7457183</v>
      </c>
      <c r="S21" s="37"/>
    </row>
    <row r="22" spans="2:19" ht="7.5" customHeight="1">
      <c r="B22" s="33"/>
      <c r="C22" s="54"/>
      <c r="D22" s="49"/>
      <c r="E22" s="38"/>
      <c r="F22" s="48"/>
      <c r="G22" s="38"/>
      <c r="H22" s="50"/>
      <c r="I22" s="38"/>
      <c r="J22" s="50"/>
      <c r="K22" s="38"/>
      <c r="L22" s="50"/>
      <c r="M22" s="38"/>
      <c r="N22" s="51"/>
      <c r="O22" s="38"/>
      <c r="P22" s="49"/>
      <c r="Q22" s="46"/>
      <c r="R22" s="52"/>
      <c r="S22" s="37"/>
    </row>
    <row r="23" spans="2:19" ht="12.75" customHeight="1">
      <c r="B23" s="33">
        <v>5</v>
      </c>
      <c r="C23" s="54"/>
      <c r="D23" s="49">
        <v>99588</v>
      </c>
      <c r="E23" s="38"/>
      <c r="F23" s="48">
        <v>14</v>
      </c>
      <c r="G23" s="38"/>
      <c r="H23" s="50">
        <v>0.99986</v>
      </c>
      <c r="I23" s="38"/>
      <c r="J23" s="50">
        <v>0.00014</v>
      </c>
      <c r="K23" s="38"/>
      <c r="L23" s="50">
        <v>0.00015</v>
      </c>
      <c r="M23" s="38"/>
      <c r="N23" s="51">
        <v>73.88</v>
      </c>
      <c r="O23" s="38"/>
      <c r="P23" s="49">
        <v>99581</v>
      </c>
      <c r="Q23" s="46"/>
      <c r="R23" s="52">
        <v>7357587</v>
      </c>
      <c r="S23" s="37"/>
    </row>
    <row r="24" spans="2:19" ht="12.75" customHeight="1">
      <c r="B24" s="33">
        <v>6</v>
      </c>
      <c r="C24" s="54"/>
      <c r="D24" s="49">
        <v>99574</v>
      </c>
      <c r="E24" s="38"/>
      <c r="F24" s="48">
        <v>14</v>
      </c>
      <c r="G24" s="38"/>
      <c r="H24" s="50">
        <v>0.99986</v>
      </c>
      <c r="I24" s="38"/>
      <c r="J24" s="50">
        <v>0.00014</v>
      </c>
      <c r="K24" s="38"/>
      <c r="L24" s="50">
        <v>0.00014</v>
      </c>
      <c r="M24" s="38"/>
      <c r="N24" s="51">
        <v>72.89</v>
      </c>
      <c r="O24" s="38"/>
      <c r="P24" s="49">
        <v>99567</v>
      </c>
      <c r="Q24" s="46"/>
      <c r="R24" s="52">
        <v>7258006</v>
      </c>
      <c r="S24" s="37"/>
    </row>
    <row r="25" spans="2:19" ht="12.75" customHeight="1">
      <c r="B25" s="33">
        <v>7</v>
      </c>
      <c r="C25" s="54"/>
      <c r="D25" s="49">
        <v>99559</v>
      </c>
      <c r="E25" s="38"/>
      <c r="F25" s="48">
        <v>14</v>
      </c>
      <c r="G25" s="38"/>
      <c r="H25" s="50">
        <v>0.99986</v>
      </c>
      <c r="I25" s="38"/>
      <c r="J25" s="50">
        <v>0.00014</v>
      </c>
      <c r="K25" s="38"/>
      <c r="L25" s="50">
        <v>0.00014</v>
      </c>
      <c r="M25" s="38"/>
      <c r="N25" s="51">
        <v>71.9</v>
      </c>
      <c r="O25" s="38"/>
      <c r="P25" s="49">
        <v>99552</v>
      </c>
      <c r="Q25" s="46"/>
      <c r="R25" s="52">
        <v>7158440</v>
      </c>
      <c r="S25" s="37"/>
    </row>
    <row r="26" spans="2:19" ht="12.75" customHeight="1">
      <c r="B26" s="33">
        <v>8</v>
      </c>
      <c r="C26" s="54"/>
      <c r="D26" s="49">
        <v>99545</v>
      </c>
      <c r="E26" s="38"/>
      <c r="F26" s="48">
        <v>13</v>
      </c>
      <c r="G26" s="38"/>
      <c r="H26" s="50">
        <v>0.99987</v>
      </c>
      <c r="I26" s="38"/>
      <c r="J26" s="50">
        <v>0.00013</v>
      </c>
      <c r="K26" s="38"/>
      <c r="L26" s="50">
        <v>0.00014</v>
      </c>
      <c r="M26" s="38"/>
      <c r="N26" s="51">
        <v>70.91</v>
      </c>
      <c r="O26" s="38"/>
      <c r="P26" s="49">
        <v>99539</v>
      </c>
      <c r="Q26" s="46"/>
      <c r="R26" s="52">
        <v>7058887</v>
      </c>
      <c r="S26" s="37"/>
    </row>
    <row r="27" spans="2:19" ht="12.75" customHeight="1">
      <c r="B27" s="33">
        <v>9</v>
      </c>
      <c r="C27" s="54"/>
      <c r="D27" s="49">
        <v>99533</v>
      </c>
      <c r="E27" s="38"/>
      <c r="F27" s="48">
        <v>11</v>
      </c>
      <c r="G27" s="38"/>
      <c r="H27" s="50">
        <v>0.99989</v>
      </c>
      <c r="I27" s="38"/>
      <c r="J27" s="50">
        <v>0.00011</v>
      </c>
      <c r="K27" s="38"/>
      <c r="L27" s="50">
        <v>0.00012</v>
      </c>
      <c r="M27" s="38"/>
      <c r="N27" s="51">
        <v>69.92</v>
      </c>
      <c r="O27" s="38"/>
      <c r="P27" s="49">
        <v>99527</v>
      </c>
      <c r="Q27" s="46"/>
      <c r="R27" s="52">
        <v>6959348</v>
      </c>
      <c r="S27" s="37"/>
    </row>
    <row r="28" spans="2:19" ht="7.5" customHeight="1">
      <c r="B28" s="33"/>
      <c r="C28" s="54"/>
      <c r="D28" s="49"/>
      <c r="E28" s="38"/>
      <c r="F28" s="48"/>
      <c r="G28" s="38"/>
      <c r="H28" s="50"/>
      <c r="I28" s="38"/>
      <c r="J28" s="50"/>
      <c r="K28" s="38"/>
      <c r="L28" s="50"/>
      <c r="M28" s="38"/>
      <c r="N28" s="51"/>
      <c r="O28" s="38"/>
      <c r="P28" s="49"/>
      <c r="Q28" s="46"/>
      <c r="R28" s="52"/>
      <c r="S28" s="37"/>
    </row>
    <row r="29" spans="2:19" ht="12.75" customHeight="1">
      <c r="B29" s="33">
        <v>10</v>
      </c>
      <c r="C29" s="54"/>
      <c r="D29" s="49">
        <v>99522</v>
      </c>
      <c r="E29" s="38"/>
      <c r="F29" s="48">
        <v>9</v>
      </c>
      <c r="G29" s="38"/>
      <c r="H29" s="50">
        <v>0.99991</v>
      </c>
      <c r="I29" s="38"/>
      <c r="J29" s="50">
        <v>9E-05</v>
      </c>
      <c r="K29" s="38"/>
      <c r="L29" s="50">
        <v>0.0001</v>
      </c>
      <c r="M29" s="38"/>
      <c r="N29" s="51">
        <v>68.93</v>
      </c>
      <c r="O29" s="38"/>
      <c r="P29" s="49">
        <v>99517</v>
      </c>
      <c r="Q29" s="46"/>
      <c r="R29" s="52">
        <v>6859822</v>
      </c>
      <c r="S29" s="37"/>
    </row>
    <row r="30" spans="2:19" ht="12.75" customHeight="1">
      <c r="B30" s="33">
        <v>11</v>
      </c>
      <c r="C30" s="54"/>
      <c r="D30" s="49">
        <v>99513</v>
      </c>
      <c r="E30" s="38"/>
      <c r="F30" s="48">
        <v>9</v>
      </c>
      <c r="G30" s="38"/>
      <c r="H30" s="50">
        <v>0.99991</v>
      </c>
      <c r="I30" s="38"/>
      <c r="J30" s="50">
        <v>9E-05</v>
      </c>
      <c r="K30" s="38"/>
      <c r="L30" s="50">
        <v>9E-05</v>
      </c>
      <c r="M30" s="38"/>
      <c r="N30" s="51">
        <v>67.93</v>
      </c>
      <c r="O30" s="38"/>
      <c r="P30" s="49">
        <v>99508</v>
      </c>
      <c r="Q30" s="46"/>
      <c r="R30" s="52">
        <v>6760304</v>
      </c>
      <c r="S30" s="37"/>
    </row>
    <row r="31" spans="2:19" ht="12.75" customHeight="1">
      <c r="B31" s="33">
        <v>12</v>
      </c>
      <c r="C31" s="54"/>
      <c r="D31" s="49">
        <v>99504</v>
      </c>
      <c r="E31" s="38"/>
      <c r="F31" s="48">
        <v>10</v>
      </c>
      <c r="G31" s="38"/>
      <c r="H31" s="50">
        <v>0.9999</v>
      </c>
      <c r="I31" s="38"/>
      <c r="J31" s="50">
        <v>0.0001</v>
      </c>
      <c r="K31" s="38"/>
      <c r="L31" s="50">
        <v>9E-05</v>
      </c>
      <c r="M31" s="38"/>
      <c r="N31" s="51">
        <v>66.94</v>
      </c>
      <c r="O31" s="38"/>
      <c r="P31" s="49">
        <v>99499</v>
      </c>
      <c r="Q31" s="46"/>
      <c r="R31" s="52">
        <v>6660796</v>
      </c>
      <c r="S31" s="37"/>
    </row>
    <row r="32" spans="2:19" ht="12.75" customHeight="1">
      <c r="B32" s="33">
        <v>13</v>
      </c>
      <c r="C32" s="54"/>
      <c r="D32" s="49">
        <v>99494</v>
      </c>
      <c r="E32" s="38"/>
      <c r="F32" s="48">
        <v>14</v>
      </c>
      <c r="G32" s="38"/>
      <c r="H32" s="50">
        <v>0.99986</v>
      </c>
      <c r="I32" s="38"/>
      <c r="J32" s="50">
        <v>0.00014</v>
      </c>
      <c r="K32" s="38"/>
      <c r="L32" s="50">
        <v>0.00012</v>
      </c>
      <c r="M32" s="38"/>
      <c r="N32" s="51">
        <v>65.95</v>
      </c>
      <c r="O32" s="38"/>
      <c r="P32" s="49">
        <v>99487</v>
      </c>
      <c r="Q32" s="46"/>
      <c r="R32" s="52">
        <v>6561297</v>
      </c>
      <c r="S32" s="37"/>
    </row>
    <row r="33" spans="2:19" ht="12.75" customHeight="1">
      <c r="B33" s="33">
        <v>14</v>
      </c>
      <c r="C33" s="54"/>
      <c r="D33" s="49">
        <v>99480</v>
      </c>
      <c r="E33" s="38"/>
      <c r="F33" s="48">
        <v>18</v>
      </c>
      <c r="G33" s="38"/>
      <c r="H33" s="50">
        <v>0.99982</v>
      </c>
      <c r="I33" s="38"/>
      <c r="J33" s="50">
        <v>0.00018</v>
      </c>
      <c r="K33" s="38"/>
      <c r="L33" s="50">
        <v>0.00016</v>
      </c>
      <c r="M33" s="38"/>
      <c r="N33" s="51">
        <v>64.96</v>
      </c>
      <c r="O33" s="38"/>
      <c r="P33" s="49">
        <v>99472</v>
      </c>
      <c r="Q33" s="46"/>
      <c r="R33" s="52">
        <v>6461810</v>
      </c>
      <c r="S33" s="37"/>
    </row>
    <row r="34" spans="2:19" ht="7.5" customHeight="1">
      <c r="B34" s="33"/>
      <c r="C34" s="54"/>
      <c r="D34" s="49"/>
      <c r="E34" s="38"/>
      <c r="F34" s="48"/>
      <c r="G34" s="38"/>
      <c r="H34" s="50"/>
      <c r="I34" s="38"/>
      <c r="J34" s="50"/>
      <c r="K34" s="38"/>
      <c r="L34" s="50"/>
      <c r="M34" s="38"/>
      <c r="N34" s="51"/>
      <c r="O34" s="38"/>
      <c r="P34" s="49"/>
      <c r="Q34" s="46"/>
      <c r="R34" s="52"/>
      <c r="S34" s="37"/>
    </row>
    <row r="35" spans="2:19" ht="12.75" customHeight="1">
      <c r="B35" s="33">
        <v>15</v>
      </c>
      <c r="C35" s="54"/>
      <c r="D35" s="49">
        <v>99462</v>
      </c>
      <c r="E35" s="38"/>
      <c r="F35" s="48">
        <v>23</v>
      </c>
      <c r="G35" s="38"/>
      <c r="H35" s="50">
        <v>0.99977</v>
      </c>
      <c r="I35" s="38"/>
      <c r="J35" s="50">
        <v>0.00023</v>
      </c>
      <c r="K35" s="38"/>
      <c r="L35" s="50">
        <v>0.0002</v>
      </c>
      <c r="M35" s="38"/>
      <c r="N35" s="51">
        <v>63.97</v>
      </c>
      <c r="O35" s="38"/>
      <c r="P35" s="49">
        <v>99451</v>
      </c>
      <c r="Q35" s="46"/>
      <c r="R35" s="52">
        <v>6362339</v>
      </c>
      <c r="S35" s="37"/>
    </row>
    <row r="36" spans="2:19" ht="12.75" customHeight="1">
      <c r="B36" s="33">
        <v>16</v>
      </c>
      <c r="C36" s="54"/>
      <c r="D36" s="49">
        <v>99440</v>
      </c>
      <c r="E36" s="38"/>
      <c r="F36" s="48">
        <v>28</v>
      </c>
      <c r="G36" s="38"/>
      <c r="H36" s="50">
        <v>0.99972</v>
      </c>
      <c r="I36" s="38"/>
      <c r="J36" s="50">
        <v>0.00028</v>
      </c>
      <c r="K36" s="38"/>
      <c r="L36" s="50">
        <v>0.00025</v>
      </c>
      <c r="M36" s="38"/>
      <c r="N36" s="51">
        <v>62.98</v>
      </c>
      <c r="O36" s="38"/>
      <c r="P36" s="49">
        <v>99426</v>
      </c>
      <c r="Q36" s="46"/>
      <c r="R36" s="52">
        <v>6262887</v>
      </c>
      <c r="S36" s="37"/>
    </row>
    <row r="37" spans="2:19" ht="12.75" customHeight="1">
      <c r="B37" s="33">
        <v>17</v>
      </c>
      <c r="C37" s="54"/>
      <c r="D37" s="49">
        <v>99412</v>
      </c>
      <c r="E37" s="38"/>
      <c r="F37" s="48">
        <v>35</v>
      </c>
      <c r="G37" s="38"/>
      <c r="H37" s="50">
        <v>0.99965</v>
      </c>
      <c r="I37" s="38"/>
      <c r="J37" s="50">
        <v>0.00035</v>
      </c>
      <c r="K37" s="38"/>
      <c r="L37" s="50">
        <v>0.00031</v>
      </c>
      <c r="M37" s="38"/>
      <c r="N37" s="51">
        <v>62</v>
      </c>
      <c r="O37" s="38"/>
      <c r="P37" s="49">
        <v>99395</v>
      </c>
      <c r="Q37" s="46"/>
      <c r="R37" s="52">
        <v>6163461</v>
      </c>
      <c r="S37" s="37"/>
    </row>
    <row r="38" spans="2:19" ht="12.75" customHeight="1">
      <c r="B38" s="33">
        <v>18</v>
      </c>
      <c r="C38" s="54"/>
      <c r="D38" s="49">
        <v>99377</v>
      </c>
      <c r="E38" s="38"/>
      <c r="F38" s="48">
        <v>42</v>
      </c>
      <c r="G38" s="38"/>
      <c r="H38" s="50">
        <v>0.99957</v>
      </c>
      <c r="I38" s="38"/>
      <c r="J38" s="50">
        <v>0.00043</v>
      </c>
      <c r="K38" s="38"/>
      <c r="L38" s="50">
        <v>0.00039</v>
      </c>
      <c r="M38" s="38"/>
      <c r="N38" s="51">
        <v>61.02</v>
      </c>
      <c r="O38" s="38"/>
      <c r="P38" s="49">
        <v>99357</v>
      </c>
      <c r="Q38" s="46"/>
      <c r="R38" s="52">
        <v>6064066</v>
      </c>
      <c r="S38" s="37"/>
    </row>
    <row r="39" spans="2:19" ht="12.75" customHeight="1">
      <c r="B39" s="33">
        <v>19</v>
      </c>
      <c r="C39" s="54"/>
      <c r="D39" s="49">
        <v>99335</v>
      </c>
      <c r="E39" s="38"/>
      <c r="F39" s="48">
        <v>49</v>
      </c>
      <c r="G39" s="38"/>
      <c r="H39" s="50">
        <v>0.9995</v>
      </c>
      <c r="I39" s="38"/>
      <c r="J39" s="50">
        <v>0.0005</v>
      </c>
      <c r="K39" s="38"/>
      <c r="L39" s="50">
        <v>0.00046</v>
      </c>
      <c r="M39" s="38"/>
      <c r="N39" s="51">
        <v>60.05</v>
      </c>
      <c r="O39" s="38"/>
      <c r="P39" s="49">
        <v>99311</v>
      </c>
      <c r="Q39" s="46"/>
      <c r="R39" s="52">
        <v>5964709</v>
      </c>
      <c r="S39" s="37"/>
    </row>
    <row r="40" spans="2:19" ht="7.5" customHeight="1">
      <c r="B40" s="33"/>
      <c r="C40" s="54"/>
      <c r="D40" s="49"/>
      <c r="E40" s="38"/>
      <c r="F40" s="48"/>
      <c r="G40" s="38"/>
      <c r="H40" s="50"/>
      <c r="I40" s="38"/>
      <c r="J40" s="50"/>
      <c r="K40" s="38"/>
      <c r="L40" s="50"/>
      <c r="M40" s="38"/>
      <c r="N40" s="51"/>
      <c r="O40" s="38"/>
      <c r="P40" s="49"/>
      <c r="Q40" s="46"/>
      <c r="R40" s="52"/>
      <c r="S40" s="37"/>
    </row>
    <row r="41" spans="2:19" ht="12.75" customHeight="1">
      <c r="B41" s="33">
        <v>20</v>
      </c>
      <c r="C41" s="54"/>
      <c r="D41" s="49">
        <v>99285</v>
      </c>
      <c r="E41" s="38"/>
      <c r="F41" s="48">
        <v>55</v>
      </c>
      <c r="G41" s="38"/>
      <c r="H41" s="50">
        <v>0.99944</v>
      </c>
      <c r="I41" s="38"/>
      <c r="J41" s="50">
        <v>0.00056</v>
      </c>
      <c r="K41" s="38"/>
      <c r="L41" s="50">
        <v>0.00053</v>
      </c>
      <c r="M41" s="38"/>
      <c r="N41" s="51">
        <v>59.08</v>
      </c>
      <c r="O41" s="38"/>
      <c r="P41" s="49">
        <v>99258</v>
      </c>
      <c r="Q41" s="46"/>
      <c r="R41" s="52">
        <v>5865399</v>
      </c>
      <c r="S41" s="37"/>
    </row>
    <row r="42" spans="2:19" ht="12.75" customHeight="1">
      <c r="B42" s="33">
        <v>21</v>
      </c>
      <c r="C42" s="54"/>
      <c r="D42" s="49">
        <v>99230</v>
      </c>
      <c r="E42" s="38"/>
      <c r="F42" s="48">
        <v>60</v>
      </c>
      <c r="G42" s="38"/>
      <c r="H42" s="50">
        <v>0.9994</v>
      </c>
      <c r="I42" s="38"/>
      <c r="J42" s="50">
        <v>0.0006</v>
      </c>
      <c r="K42" s="38"/>
      <c r="L42" s="50">
        <v>0.00058</v>
      </c>
      <c r="M42" s="38"/>
      <c r="N42" s="51">
        <v>58.11</v>
      </c>
      <c r="O42" s="38"/>
      <c r="P42" s="49">
        <v>99200</v>
      </c>
      <c r="Q42" s="46"/>
      <c r="R42" s="52">
        <v>5766140</v>
      </c>
      <c r="S42" s="37"/>
    </row>
    <row r="43" spans="2:19" ht="12.75" customHeight="1">
      <c r="B43" s="33">
        <v>22</v>
      </c>
      <c r="C43" s="54"/>
      <c r="D43" s="49">
        <v>99170</v>
      </c>
      <c r="E43" s="38"/>
      <c r="F43" s="48">
        <v>63</v>
      </c>
      <c r="G43" s="38"/>
      <c r="H43" s="50">
        <v>0.99937</v>
      </c>
      <c r="I43" s="38"/>
      <c r="J43" s="50">
        <v>0.00063</v>
      </c>
      <c r="K43" s="38"/>
      <c r="L43" s="50">
        <v>0.00062</v>
      </c>
      <c r="M43" s="38"/>
      <c r="N43" s="51">
        <v>57.14</v>
      </c>
      <c r="O43" s="38"/>
      <c r="P43" s="49">
        <v>99139</v>
      </c>
      <c r="Q43" s="46"/>
      <c r="R43" s="52">
        <v>5666940</v>
      </c>
      <c r="S43" s="37"/>
    </row>
    <row r="44" spans="2:19" ht="12.75" customHeight="1">
      <c r="B44" s="33">
        <v>23</v>
      </c>
      <c r="C44" s="54"/>
      <c r="D44" s="49">
        <v>99107</v>
      </c>
      <c r="E44" s="38"/>
      <c r="F44" s="48">
        <v>65</v>
      </c>
      <c r="G44" s="38"/>
      <c r="H44" s="50">
        <v>0.99934</v>
      </c>
      <c r="I44" s="38"/>
      <c r="J44" s="50">
        <v>0.00066</v>
      </c>
      <c r="K44" s="38"/>
      <c r="L44" s="50">
        <v>0.00065</v>
      </c>
      <c r="M44" s="38"/>
      <c r="N44" s="51">
        <v>56.18</v>
      </c>
      <c r="O44" s="38"/>
      <c r="P44" s="49">
        <v>99075</v>
      </c>
      <c r="Q44" s="46"/>
      <c r="R44" s="52">
        <v>5567801</v>
      </c>
      <c r="S44" s="37"/>
    </row>
    <row r="45" spans="2:19" ht="12.75" customHeight="1">
      <c r="B45" s="33">
        <v>24</v>
      </c>
      <c r="C45" s="54"/>
      <c r="D45" s="49">
        <v>99042</v>
      </c>
      <c r="E45" s="38"/>
      <c r="F45" s="48">
        <v>66</v>
      </c>
      <c r="G45" s="38"/>
      <c r="H45" s="50">
        <v>0.99933</v>
      </c>
      <c r="I45" s="38"/>
      <c r="J45" s="50">
        <v>0.00067</v>
      </c>
      <c r="K45" s="38"/>
      <c r="L45" s="50">
        <v>0.00066</v>
      </c>
      <c r="M45" s="38"/>
      <c r="N45" s="51">
        <v>55.22</v>
      </c>
      <c r="O45" s="38"/>
      <c r="P45" s="49">
        <v>99009</v>
      </c>
      <c r="Q45" s="46"/>
      <c r="R45" s="52">
        <v>5468726</v>
      </c>
      <c r="S45" s="37"/>
    </row>
    <row r="46" spans="2:19" ht="7.5" customHeight="1">
      <c r="B46" s="33"/>
      <c r="C46" s="54"/>
      <c r="D46" s="49"/>
      <c r="E46" s="38"/>
      <c r="F46" s="48"/>
      <c r="G46" s="38"/>
      <c r="H46" s="50"/>
      <c r="I46" s="38"/>
      <c r="J46" s="50"/>
      <c r="K46" s="38"/>
      <c r="L46" s="50"/>
      <c r="M46" s="38"/>
      <c r="N46" s="51"/>
      <c r="O46" s="38"/>
      <c r="P46" s="49"/>
      <c r="Q46" s="46"/>
      <c r="R46" s="52"/>
      <c r="S46" s="37"/>
    </row>
    <row r="47" spans="2:19" ht="12.75" customHeight="1">
      <c r="B47" s="33">
        <v>25</v>
      </c>
      <c r="C47" s="54"/>
      <c r="D47" s="49">
        <v>98976</v>
      </c>
      <c r="E47" s="38"/>
      <c r="F47" s="48">
        <v>66</v>
      </c>
      <c r="G47" s="38"/>
      <c r="H47" s="50">
        <v>0.99933</v>
      </c>
      <c r="I47" s="38"/>
      <c r="J47" s="50">
        <v>0.00067</v>
      </c>
      <c r="K47" s="38"/>
      <c r="L47" s="50">
        <v>0.00067</v>
      </c>
      <c r="M47" s="38"/>
      <c r="N47" s="51">
        <v>54.25</v>
      </c>
      <c r="O47" s="38"/>
      <c r="P47" s="49">
        <v>98943</v>
      </c>
      <c r="Q47" s="46"/>
      <c r="R47" s="52">
        <v>5369717</v>
      </c>
      <c r="S47" s="37"/>
    </row>
    <row r="48" spans="2:19" ht="12.75" customHeight="1">
      <c r="B48" s="33">
        <v>26</v>
      </c>
      <c r="C48" s="54"/>
      <c r="D48" s="49">
        <v>98910</v>
      </c>
      <c r="E48" s="38"/>
      <c r="F48" s="48">
        <v>66</v>
      </c>
      <c r="G48" s="38"/>
      <c r="H48" s="50">
        <v>0.99933</v>
      </c>
      <c r="I48" s="38"/>
      <c r="J48" s="50">
        <v>0.00067</v>
      </c>
      <c r="K48" s="38"/>
      <c r="L48" s="50">
        <v>0.00067</v>
      </c>
      <c r="M48" s="38"/>
      <c r="N48" s="51">
        <v>53.29</v>
      </c>
      <c r="O48" s="38"/>
      <c r="P48" s="49">
        <v>98877</v>
      </c>
      <c r="Q48" s="46"/>
      <c r="R48" s="52">
        <v>5270774</v>
      </c>
      <c r="S48" s="37"/>
    </row>
    <row r="49" spans="2:19" ht="12.75" customHeight="1">
      <c r="B49" s="33">
        <v>27</v>
      </c>
      <c r="C49" s="54"/>
      <c r="D49" s="49">
        <v>98844</v>
      </c>
      <c r="E49" s="38"/>
      <c r="F49" s="48">
        <v>67</v>
      </c>
      <c r="G49" s="38"/>
      <c r="H49" s="50">
        <v>0.99932</v>
      </c>
      <c r="I49" s="38"/>
      <c r="J49" s="50">
        <v>0.00068</v>
      </c>
      <c r="K49" s="38"/>
      <c r="L49" s="50">
        <v>0.00067</v>
      </c>
      <c r="M49" s="38"/>
      <c r="N49" s="51">
        <v>52.32</v>
      </c>
      <c r="O49" s="38"/>
      <c r="P49" s="49">
        <v>98810</v>
      </c>
      <c r="Q49" s="46"/>
      <c r="R49" s="52">
        <v>5171897</v>
      </c>
      <c r="S49" s="37"/>
    </row>
    <row r="50" spans="2:19" ht="12.75" customHeight="1">
      <c r="B50" s="33">
        <v>28</v>
      </c>
      <c r="C50" s="54"/>
      <c r="D50" s="49">
        <v>98777</v>
      </c>
      <c r="E50" s="38"/>
      <c r="F50" s="48">
        <v>69</v>
      </c>
      <c r="G50" s="38"/>
      <c r="H50" s="50">
        <v>0.9993</v>
      </c>
      <c r="I50" s="38"/>
      <c r="J50" s="50">
        <v>0.0007</v>
      </c>
      <c r="K50" s="38"/>
      <c r="L50" s="50">
        <v>0.00069</v>
      </c>
      <c r="M50" s="38"/>
      <c r="N50" s="51">
        <v>51.36</v>
      </c>
      <c r="O50" s="38"/>
      <c r="P50" s="49">
        <v>98742</v>
      </c>
      <c r="Q50" s="46"/>
      <c r="R50" s="52">
        <v>5073086</v>
      </c>
      <c r="S50" s="37"/>
    </row>
    <row r="51" spans="2:19" ht="12.75" customHeight="1">
      <c r="B51" s="33">
        <v>29</v>
      </c>
      <c r="C51" s="54"/>
      <c r="D51" s="49">
        <v>98707</v>
      </c>
      <c r="E51" s="38"/>
      <c r="F51" s="48">
        <v>72</v>
      </c>
      <c r="G51" s="38"/>
      <c r="H51" s="50">
        <v>0.99928</v>
      </c>
      <c r="I51" s="38"/>
      <c r="J51" s="50">
        <v>0.00072</v>
      </c>
      <c r="K51" s="38"/>
      <c r="L51" s="50">
        <v>0.00071</v>
      </c>
      <c r="M51" s="38"/>
      <c r="N51" s="51">
        <v>50.39</v>
      </c>
      <c r="O51" s="38"/>
      <c r="P51" s="49">
        <v>98672</v>
      </c>
      <c r="Q51" s="46"/>
      <c r="R51" s="52">
        <v>4974344</v>
      </c>
      <c r="S51" s="37"/>
    </row>
    <row r="52" spans="2:19" ht="7.5" customHeight="1">
      <c r="B52" s="33"/>
      <c r="C52" s="54"/>
      <c r="D52" s="49"/>
      <c r="E52" s="38"/>
      <c r="F52" s="48"/>
      <c r="G52" s="38"/>
      <c r="H52" s="50"/>
      <c r="I52" s="38"/>
      <c r="J52" s="50"/>
      <c r="K52" s="38"/>
      <c r="L52" s="50"/>
      <c r="M52" s="38"/>
      <c r="N52" s="51"/>
      <c r="O52" s="38"/>
      <c r="P52" s="49"/>
      <c r="Q52" s="46"/>
      <c r="R52" s="52"/>
      <c r="S52" s="37"/>
    </row>
    <row r="53" spans="2:19" ht="12.75" customHeight="1">
      <c r="B53" s="33">
        <v>30</v>
      </c>
      <c r="C53" s="54"/>
      <c r="D53" s="49">
        <v>98636</v>
      </c>
      <c r="E53" s="38"/>
      <c r="F53" s="48">
        <v>73</v>
      </c>
      <c r="G53" s="38"/>
      <c r="H53" s="50">
        <v>0.99926</v>
      </c>
      <c r="I53" s="38"/>
      <c r="J53" s="50">
        <v>0.00074</v>
      </c>
      <c r="K53" s="38"/>
      <c r="L53" s="50">
        <v>0.00073</v>
      </c>
      <c r="M53" s="38"/>
      <c r="N53" s="51">
        <v>49.43</v>
      </c>
      <c r="O53" s="38"/>
      <c r="P53" s="49">
        <v>98599</v>
      </c>
      <c r="Q53" s="46"/>
      <c r="R53" s="52">
        <v>4875673</v>
      </c>
      <c r="S53" s="37"/>
    </row>
    <row r="54" spans="2:19" ht="12.75" customHeight="1">
      <c r="B54" s="33">
        <v>31</v>
      </c>
      <c r="C54" s="54"/>
      <c r="D54" s="49">
        <v>98562</v>
      </c>
      <c r="E54" s="38"/>
      <c r="F54" s="48">
        <v>75</v>
      </c>
      <c r="G54" s="38"/>
      <c r="H54" s="50">
        <v>0.99924</v>
      </c>
      <c r="I54" s="38"/>
      <c r="J54" s="50">
        <v>0.00076</v>
      </c>
      <c r="K54" s="38"/>
      <c r="L54" s="50">
        <v>0.00075</v>
      </c>
      <c r="M54" s="38"/>
      <c r="N54" s="51">
        <v>48.47</v>
      </c>
      <c r="O54" s="38"/>
      <c r="P54" s="49">
        <v>98525</v>
      </c>
      <c r="Q54" s="46"/>
      <c r="R54" s="52">
        <v>4777074</v>
      </c>
      <c r="S54" s="37"/>
    </row>
    <row r="55" spans="2:19" ht="12.75" customHeight="1">
      <c r="B55" s="33">
        <v>32</v>
      </c>
      <c r="C55" s="54"/>
      <c r="D55" s="49">
        <v>98487</v>
      </c>
      <c r="E55" s="38"/>
      <c r="F55" s="48">
        <v>78</v>
      </c>
      <c r="G55" s="38"/>
      <c r="H55" s="50">
        <v>0.99921</v>
      </c>
      <c r="I55" s="38"/>
      <c r="J55" s="50">
        <v>0.00079</v>
      </c>
      <c r="K55" s="38"/>
      <c r="L55" s="50">
        <v>0.00077</v>
      </c>
      <c r="M55" s="38"/>
      <c r="N55" s="51">
        <v>47.5</v>
      </c>
      <c r="O55" s="38"/>
      <c r="P55" s="49">
        <v>98449</v>
      </c>
      <c r="Q55" s="46"/>
      <c r="R55" s="52">
        <v>4678549</v>
      </c>
      <c r="S55" s="37"/>
    </row>
    <row r="56" spans="2:19" ht="12.75" customHeight="1">
      <c r="B56" s="33">
        <v>33</v>
      </c>
      <c r="C56" s="54"/>
      <c r="D56" s="49">
        <v>98409</v>
      </c>
      <c r="E56" s="38"/>
      <c r="F56" s="48">
        <v>84</v>
      </c>
      <c r="G56" s="38"/>
      <c r="H56" s="50">
        <v>0.99915</v>
      </c>
      <c r="I56" s="38"/>
      <c r="J56" s="50">
        <v>0.00085</v>
      </c>
      <c r="K56" s="38"/>
      <c r="L56" s="50">
        <v>0.00082</v>
      </c>
      <c r="M56" s="38"/>
      <c r="N56" s="51">
        <v>46.54</v>
      </c>
      <c r="O56" s="38"/>
      <c r="P56" s="49">
        <v>98368</v>
      </c>
      <c r="Q56" s="46"/>
      <c r="R56" s="52">
        <v>4580100</v>
      </c>
      <c r="S56" s="37"/>
    </row>
    <row r="57" spans="2:19" ht="12.75" customHeight="1">
      <c r="B57" s="33">
        <v>34</v>
      </c>
      <c r="C57" s="54"/>
      <c r="D57" s="49">
        <v>98325</v>
      </c>
      <c r="E57" s="38"/>
      <c r="F57" s="48">
        <v>90</v>
      </c>
      <c r="G57" s="38"/>
      <c r="H57" s="50">
        <v>0.99908</v>
      </c>
      <c r="I57" s="38"/>
      <c r="J57" s="50">
        <v>0.00092</v>
      </c>
      <c r="K57" s="38"/>
      <c r="L57" s="50">
        <v>0.00089</v>
      </c>
      <c r="M57" s="38"/>
      <c r="N57" s="51">
        <v>45.58</v>
      </c>
      <c r="O57" s="38"/>
      <c r="P57" s="49">
        <v>98281</v>
      </c>
      <c r="Q57" s="46"/>
      <c r="R57" s="52">
        <v>4481732</v>
      </c>
      <c r="S57" s="37"/>
    </row>
    <row r="58" spans="2:19" ht="7.5" customHeight="1">
      <c r="B58" s="33"/>
      <c r="C58" s="54"/>
      <c r="D58" s="49"/>
      <c r="E58" s="38"/>
      <c r="F58" s="48"/>
      <c r="G58" s="38"/>
      <c r="H58" s="50"/>
      <c r="I58" s="38"/>
      <c r="J58" s="50"/>
      <c r="K58" s="38"/>
      <c r="L58" s="50"/>
      <c r="M58" s="38"/>
      <c r="N58" s="51"/>
      <c r="O58" s="38"/>
      <c r="P58" s="49"/>
      <c r="Q58" s="46"/>
      <c r="R58" s="52"/>
      <c r="S58" s="37"/>
    </row>
    <row r="59" spans="2:19" ht="12.75" customHeight="1">
      <c r="B59" s="33">
        <v>35</v>
      </c>
      <c r="C59" s="54"/>
      <c r="D59" s="49">
        <v>98235</v>
      </c>
      <c r="E59" s="38"/>
      <c r="F59" s="48">
        <v>97</v>
      </c>
      <c r="G59" s="38"/>
      <c r="H59" s="50">
        <v>0.99902</v>
      </c>
      <c r="I59" s="38"/>
      <c r="J59" s="50">
        <v>0.00098</v>
      </c>
      <c r="K59" s="38"/>
      <c r="L59" s="50">
        <v>0.00095</v>
      </c>
      <c r="M59" s="38"/>
      <c r="N59" s="51">
        <v>44.62</v>
      </c>
      <c r="O59" s="38"/>
      <c r="P59" s="49">
        <v>98187</v>
      </c>
      <c r="Q59" s="46"/>
      <c r="R59" s="52">
        <v>4383451</v>
      </c>
      <c r="S59" s="37"/>
    </row>
    <row r="60" spans="2:19" ht="12.75" customHeight="1">
      <c r="B60" s="33">
        <v>36</v>
      </c>
      <c r="C60" s="54"/>
      <c r="D60" s="49">
        <v>98138</v>
      </c>
      <c r="E60" s="38"/>
      <c r="F60" s="48">
        <v>103</v>
      </c>
      <c r="G60" s="38"/>
      <c r="H60" s="50">
        <v>0.99895</v>
      </c>
      <c r="I60" s="38"/>
      <c r="J60" s="50">
        <v>0.00105</v>
      </c>
      <c r="K60" s="38"/>
      <c r="L60" s="50">
        <v>0.00102</v>
      </c>
      <c r="M60" s="38"/>
      <c r="N60" s="51">
        <v>43.67</v>
      </c>
      <c r="O60" s="38"/>
      <c r="P60" s="49">
        <v>98087</v>
      </c>
      <c r="Q60" s="46"/>
      <c r="R60" s="52">
        <v>4285264</v>
      </c>
      <c r="S60" s="37"/>
    </row>
    <row r="61" spans="2:19" ht="12.75" customHeight="1">
      <c r="B61" s="33">
        <v>37</v>
      </c>
      <c r="C61" s="54"/>
      <c r="D61" s="49">
        <v>98035</v>
      </c>
      <c r="E61" s="38"/>
      <c r="F61" s="48">
        <v>111</v>
      </c>
      <c r="G61" s="38"/>
      <c r="H61" s="50">
        <v>0.99887</v>
      </c>
      <c r="I61" s="38"/>
      <c r="J61" s="50">
        <v>0.00113</v>
      </c>
      <c r="K61" s="38"/>
      <c r="L61" s="50">
        <v>0.00109</v>
      </c>
      <c r="M61" s="38"/>
      <c r="N61" s="51">
        <v>42.71</v>
      </c>
      <c r="O61" s="38"/>
      <c r="P61" s="49">
        <v>97980</v>
      </c>
      <c r="Q61" s="46"/>
      <c r="R61" s="52">
        <v>4187177</v>
      </c>
      <c r="S61" s="37"/>
    </row>
    <row r="62" spans="2:19" ht="12.75" customHeight="1">
      <c r="B62" s="33">
        <v>38</v>
      </c>
      <c r="C62" s="54"/>
      <c r="D62" s="49">
        <v>97924</v>
      </c>
      <c r="E62" s="38"/>
      <c r="F62" s="48">
        <v>119</v>
      </c>
      <c r="G62" s="38"/>
      <c r="H62" s="50">
        <v>0.99878</v>
      </c>
      <c r="I62" s="38"/>
      <c r="J62" s="50">
        <v>0.00122</v>
      </c>
      <c r="K62" s="38"/>
      <c r="L62" s="50">
        <v>0.00117</v>
      </c>
      <c r="M62" s="38"/>
      <c r="N62" s="51">
        <v>41.76</v>
      </c>
      <c r="O62" s="38"/>
      <c r="P62" s="49">
        <v>97865</v>
      </c>
      <c r="Q62" s="46"/>
      <c r="R62" s="52">
        <v>4089197</v>
      </c>
      <c r="S62" s="37"/>
    </row>
    <row r="63" spans="2:19" ht="12.75" customHeight="1">
      <c r="B63" s="33">
        <v>39</v>
      </c>
      <c r="C63" s="54"/>
      <c r="D63" s="49">
        <v>97805</v>
      </c>
      <c r="E63" s="38"/>
      <c r="F63" s="48">
        <v>129</v>
      </c>
      <c r="G63" s="38"/>
      <c r="H63" s="50">
        <v>0.99868</v>
      </c>
      <c r="I63" s="38"/>
      <c r="J63" s="50">
        <v>0.00132</v>
      </c>
      <c r="K63" s="38"/>
      <c r="L63" s="50">
        <v>0.00127</v>
      </c>
      <c r="M63" s="38"/>
      <c r="N63" s="51">
        <v>40.81</v>
      </c>
      <c r="O63" s="38"/>
      <c r="P63" s="49">
        <v>97741</v>
      </c>
      <c r="Q63" s="46"/>
      <c r="R63" s="52">
        <v>3991331</v>
      </c>
      <c r="S63" s="37"/>
    </row>
    <row r="64" spans="2:19" ht="7.5" customHeight="1">
      <c r="B64" s="33"/>
      <c r="C64" s="54"/>
      <c r="D64" s="49"/>
      <c r="E64" s="38"/>
      <c r="F64" s="48"/>
      <c r="G64" s="38"/>
      <c r="H64" s="50"/>
      <c r="I64" s="38"/>
      <c r="J64" s="50"/>
      <c r="K64" s="38"/>
      <c r="L64" s="50"/>
      <c r="M64" s="38"/>
      <c r="N64" s="51"/>
      <c r="O64" s="38"/>
      <c r="P64" s="49"/>
      <c r="Q64" s="46"/>
      <c r="R64" s="52"/>
      <c r="S64" s="37"/>
    </row>
    <row r="65" spans="2:19" ht="12.75" customHeight="1">
      <c r="B65" s="33">
        <v>40</v>
      </c>
      <c r="C65" s="54"/>
      <c r="D65" s="49">
        <v>97676</v>
      </c>
      <c r="E65" s="38"/>
      <c r="F65" s="48">
        <v>140</v>
      </c>
      <c r="G65" s="38"/>
      <c r="H65" s="50">
        <v>0.99857</v>
      </c>
      <c r="I65" s="38"/>
      <c r="J65" s="50">
        <v>0.00143</v>
      </c>
      <c r="K65" s="38"/>
      <c r="L65" s="50">
        <v>0.00138</v>
      </c>
      <c r="M65" s="38"/>
      <c r="N65" s="51">
        <v>39.86</v>
      </c>
      <c r="O65" s="38"/>
      <c r="P65" s="49">
        <v>97607</v>
      </c>
      <c r="Q65" s="46"/>
      <c r="R65" s="52">
        <v>3893590</v>
      </c>
      <c r="S65" s="37"/>
    </row>
    <row r="66" spans="2:19" ht="12.75" customHeight="1">
      <c r="B66" s="33">
        <v>41</v>
      </c>
      <c r="C66" s="54"/>
      <c r="D66" s="49">
        <v>97536</v>
      </c>
      <c r="E66" s="38"/>
      <c r="F66" s="48">
        <v>150</v>
      </c>
      <c r="G66" s="38"/>
      <c r="H66" s="50">
        <v>0.99846</v>
      </c>
      <c r="I66" s="38"/>
      <c r="J66" s="50">
        <v>0.00154</v>
      </c>
      <c r="K66" s="38"/>
      <c r="L66" s="50">
        <v>0.00148</v>
      </c>
      <c r="M66" s="38"/>
      <c r="N66" s="51">
        <v>38.92</v>
      </c>
      <c r="O66" s="38"/>
      <c r="P66" s="49">
        <v>97462</v>
      </c>
      <c r="Q66" s="46"/>
      <c r="R66" s="52">
        <v>3795983</v>
      </c>
      <c r="S66" s="37"/>
    </row>
    <row r="67" spans="2:19" ht="12.75" customHeight="1">
      <c r="B67" s="33">
        <v>42</v>
      </c>
      <c r="C67" s="54"/>
      <c r="D67" s="49">
        <v>97386</v>
      </c>
      <c r="E67" s="38"/>
      <c r="F67" s="48">
        <v>163</v>
      </c>
      <c r="G67" s="38"/>
      <c r="H67" s="50">
        <v>0.99832</v>
      </c>
      <c r="I67" s="38"/>
      <c r="J67" s="50">
        <v>0.00168</v>
      </c>
      <c r="K67" s="38"/>
      <c r="L67" s="50">
        <v>0.00161</v>
      </c>
      <c r="M67" s="38"/>
      <c r="N67" s="51">
        <v>37.98</v>
      </c>
      <c r="O67" s="38"/>
      <c r="P67" s="49">
        <v>97305</v>
      </c>
      <c r="Q67" s="46"/>
      <c r="R67" s="52">
        <v>3698521</v>
      </c>
      <c r="S67" s="37"/>
    </row>
    <row r="68" spans="2:19" ht="12.75" customHeight="1">
      <c r="B68" s="33">
        <v>43</v>
      </c>
      <c r="C68" s="54"/>
      <c r="D68" s="49">
        <v>97222</v>
      </c>
      <c r="E68" s="38"/>
      <c r="F68" s="48">
        <v>180</v>
      </c>
      <c r="G68" s="38"/>
      <c r="H68" s="50">
        <v>0.99815</v>
      </c>
      <c r="I68" s="38"/>
      <c r="J68" s="50">
        <v>0.00185</v>
      </c>
      <c r="K68" s="38"/>
      <c r="L68" s="50">
        <v>0.00176</v>
      </c>
      <c r="M68" s="38"/>
      <c r="N68" s="51">
        <v>37.04</v>
      </c>
      <c r="O68" s="38"/>
      <c r="P68" s="49">
        <v>97134</v>
      </c>
      <c r="Q68" s="46"/>
      <c r="R68" s="52">
        <v>3601216</v>
      </c>
      <c r="S68" s="37"/>
    </row>
    <row r="69" spans="2:19" ht="12.75" customHeight="1">
      <c r="B69" s="33">
        <v>44</v>
      </c>
      <c r="C69" s="54"/>
      <c r="D69" s="49">
        <v>97042</v>
      </c>
      <c r="E69" s="38"/>
      <c r="F69" s="48">
        <v>199</v>
      </c>
      <c r="G69" s="38"/>
      <c r="H69" s="50">
        <v>0.99795</v>
      </c>
      <c r="I69" s="38"/>
      <c r="J69" s="50">
        <v>0.00205</v>
      </c>
      <c r="K69" s="38"/>
      <c r="L69" s="50">
        <v>0.00195</v>
      </c>
      <c r="M69" s="38"/>
      <c r="N69" s="51">
        <v>36.11</v>
      </c>
      <c r="O69" s="38"/>
      <c r="P69" s="49">
        <v>96945</v>
      </c>
      <c r="Q69" s="46"/>
      <c r="R69" s="52">
        <v>3504082</v>
      </c>
      <c r="S69" s="37"/>
    </row>
    <row r="70" spans="2:19" ht="7.5" customHeight="1">
      <c r="B70" s="33"/>
      <c r="C70" s="54"/>
      <c r="D70" s="49"/>
      <c r="E70" s="38"/>
      <c r="F70" s="48"/>
      <c r="G70" s="38"/>
      <c r="H70" s="50"/>
      <c r="I70" s="38"/>
      <c r="J70" s="50"/>
      <c r="K70" s="38"/>
      <c r="L70" s="50"/>
      <c r="M70" s="38"/>
      <c r="N70" s="51"/>
      <c r="O70" s="38"/>
      <c r="P70" s="49"/>
      <c r="Q70" s="46"/>
      <c r="R70" s="52"/>
      <c r="S70" s="37"/>
    </row>
    <row r="71" spans="2:19" ht="12.75" customHeight="1">
      <c r="B71" s="33">
        <v>45</v>
      </c>
      <c r="C71" s="54"/>
      <c r="D71" s="49">
        <v>96844</v>
      </c>
      <c r="E71" s="38"/>
      <c r="F71" s="48">
        <v>220</v>
      </c>
      <c r="G71" s="38"/>
      <c r="H71" s="50">
        <v>0.99773</v>
      </c>
      <c r="I71" s="38"/>
      <c r="J71" s="50">
        <v>0.00227</v>
      </c>
      <c r="K71" s="38"/>
      <c r="L71" s="50">
        <v>0.00216</v>
      </c>
      <c r="M71" s="38"/>
      <c r="N71" s="51">
        <v>35.18</v>
      </c>
      <c r="O71" s="38"/>
      <c r="P71" s="49">
        <v>96735</v>
      </c>
      <c r="Q71" s="46"/>
      <c r="R71" s="52">
        <v>3407137</v>
      </c>
      <c r="S71" s="37"/>
    </row>
    <row r="72" spans="2:19" ht="12.75" customHeight="1">
      <c r="B72" s="33">
        <v>46</v>
      </c>
      <c r="C72" s="54"/>
      <c r="D72" s="49">
        <v>96624</v>
      </c>
      <c r="E72" s="38"/>
      <c r="F72" s="48">
        <v>242</v>
      </c>
      <c r="G72" s="38"/>
      <c r="H72" s="50">
        <v>0.99749</v>
      </c>
      <c r="I72" s="38"/>
      <c r="J72" s="50">
        <v>0.00251</v>
      </c>
      <c r="K72" s="38"/>
      <c r="L72" s="50">
        <v>0.00239</v>
      </c>
      <c r="M72" s="38"/>
      <c r="N72" s="51">
        <v>34.26</v>
      </c>
      <c r="O72" s="38"/>
      <c r="P72" s="49">
        <v>96504</v>
      </c>
      <c r="Q72" s="46"/>
      <c r="R72" s="52">
        <v>3310402</v>
      </c>
      <c r="S72" s="37"/>
    </row>
    <row r="73" spans="2:19" ht="12.75" customHeight="1">
      <c r="B73" s="33">
        <v>47</v>
      </c>
      <c r="C73" s="54"/>
      <c r="D73" s="49">
        <v>96381</v>
      </c>
      <c r="E73" s="38"/>
      <c r="F73" s="48">
        <v>264</v>
      </c>
      <c r="G73" s="38"/>
      <c r="H73" s="50">
        <v>0.99726</v>
      </c>
      <c r="I73" s="38"/>
      <c r="J73" s="50">
        <v>0.00274</v>
      </c>
      <c r="K73" s="38"/>
      <c r="L73" s="50">
        <v>0.00263</v>
      </c>
      <c r="M73" s="38"/>
      <c r="N73" s="51">
        <v>33.35</v>
      </c>
      <c r="O73" s="38"/>
      <c r="P73" s="49">
        <v>96251</v>
      </c>
      <c r="Q73" s="46"/>
      <c r="R73" s="52">
        <v>3213898</v>
      </c>
      <c r="S73" s="37"/>
    </row>
    <row r="74" spans="2:19" ht="12.75" customHeight="1">
      <c r="B74" s="33">
        <v>48</v>
      </c>
      <c r="C74" s="54"/>
      <c r="D74" s="49">
        <v>96117</v>
      </c>
      <c r="E74" s="38"/>
      <c r="F74" s="48">
        <v>286</v>
      </c>
      <c r="G74" s="38"/>
      <c r="H74" s="50">
        <v>0.99703</v>
      </c>
      <c r="I74" s="38"/>
      <c r="J74" s="50">
        <v>0.00297</v>
      </c>
      <c r="K74" s="38"/>
      <c r="L74" s="50">
        <v>0.00286</v>
      </c>
      <c r="M74" s="38"/>
      <c r="N74" s="51">
        <v>32.44</v>
      </c>
      <c r="O74" s="38"/>
      <c r="P74" s="49">
        <v>95976</v>
      </c>
      <c r="Q74" s="46"/>
      <c r="R74" s="52">
        <v>3117647</v>
      </c>
      <c r="S74" s="37"/>
    </row>
    <row r="75" spans="2:19" ht="14.25" customHeight="1" thickBot="1">
      <c r="B75" s="41">
        <v>49</v>
      </c>
      <c r="C75" s="55"/>
      <c r="D75" s="56">
        <v>95831</v>
      </c>
      <c r="E75" s="42"/>
      <c r="F75" s="57">
        <v>312</v>
      </c>
      <c r="G75" s="42"/>
      <c r="H75" s="58">
        <v>0.99675</v>
      </c>
      <c r="I75" s="42"/>
      <c r="J75" s="58">
        <v>0.00325</v>
      </c>
      <c r="K75" s="42"/>
      <c r="L75" s="58">
        <v>0.00311</v>
      </c>
      <c r="M75" s="42"/>
      <c r="N75" s="59">
        <v>31.53</v>
      </c>
      <c r="O75" s="42"/>
      <c r="P75" s="56">
        <v>95678</v>
      </c>
      <c r="Q75" s="47"/>
      <c r="R75" s="60">
        <v>3021670</v>
      </c>
      <c r="S75" s="43"/>
    </row>
    <row r="76" ht="3.75" customHeight="1"/>
    <row r="77" ht="14.25">
      <c r="B77" s="67" t="s">
        <v>21</v>
      </c>
    </row>
    <row r="78" spans="2:19" ht="47.25" customHeight="1">
      <c r="B78" s="34"/>
      <c r="C78" s="34"/>
      <c r="D78" s="35"/>
      <c r="E78" s="35"/>
      <c r="F78" s="35"/>
      <c r="G78" s="35"/>
      <c r="H78" s="44"/>
      <c r="I78" s="35"/>
      <c r="J78" s="44"/>
      <c r="K78" s="35"/>
      <c r="L78" s="44"/>
      <c r="M78" s="35"/>
      <c r="N78" s="39"/>
      <c r="O78" s="35"/>
      <c r="P78" s="35"/>
      <c r="Q78" s="35"/>
      <c r="R78" s="35"/>
      <c r="S78" s="34"/>
    </row>
    <row r="79" spans="2:19" ht="51" customHeight="1">
      <c r="B79" s="3"/>
      <c r="C79" s="34"/>
      <c r="D79" s="35"/>
      <c r="E79" s="35"/>
      <c r="F79" s="35"/>
      <c r="G79" s="35"/>
      <c r="H79" s="44"/>
      <c r="I79" s="35"/>
      <c r="J79" s="44"/>
      <c r="K79" s="35"/>
      <c r="L79" s="44"/>
      <c r="M79" s="35"/>
      <c r="N79" s="39"/>
      <c r="O79" s="35"/>
      <c r="P79" s="35"/>
      <c r="Q79" s="35"/>
      <c r="R79" s="35"/>
      <c r="S79" s="34"/>
    </row>
    <row r="80" spans="2:19" ht="13.5" customHeight="1">
      <c r="B80" s="3"/>
      <c r="C80" s="34"/>
      <c r="D80" s="35"/>
      <c r="E80" s="35"/>
      <c r="F80" s="35"/>
      <c r="G80" s="35"/>
      <c r="H80" s="44"/>
      <c r="I80" s="35"/>
      <c r="J80" s="44"/>
      <c r="K80" s="35"/>
      <c r="L80" s="44"/>
      <c r="M80" s="35"/>
      <c r="N80" s="39"/>
      <c r="O80" s="35"/>
      <c r="P80" s="35"/>
      <c r="Q80" s="35"/>
      <c r="R80" s="35"/>
      <c r="S80" s="34"/>
    </row>
    <row r="81" spans="2:18" s="4" customFormat="1" ht="20.25" customHeight="1">
      <c r="B81" s="5" t="s">
        <v>22</v>
      </c>
      <c r="R81" s="5" t="s">
        <v>24</v>
      </c>
    </row>
    <row r="82" spans="2:19" ht="12" customHeight="1">
      <c r="B82" s="6"/>
      <c r="N82" s="7"/>
      <c r="R82" s="8"/>
      <c r="S82" s="9"/>
    </row>
    <row r="83" spans="8:14" ht="3" customHeight="1" thickBot="1">
      <c r="H83" s="1"/>
      <c r="J83" s="1"/>
      <c r="L83" s="1"/>
      <c r="N83" s="2"/>
    </row>
    <row r="84" spans="2:19" s="4" customFormat="1" ht="18" customHeight="1">
      <c r="B84" s="11" t="s">
        <v>14</v>
      </c>
      <c r="C84" s="12"/>
      <c r="D84" s="13" t="s">
        <v>15</v>
      </c>
      <c r="E84" s="12"/>
      <c r="F84" s="13" t="s">
        <v>16</v>
      </c>
      <c r="G84" s="12"/>
      <c r="H84" s="13" t="s">
        <v>17</v>
      </c>
      <c r="I84" s="12"/>
      <c r="J84" s="13" t="s">
        <v>18</v>
      </c>
      <c r="K84" s="12"/>
      <c r="L84" s="13" t="s">
        <v>0</v>
      </c>
      <c r="M84" s="12"/>
      <c r="N84" s="13" t="s">
        <v>19</v>
      </c>
      <c r="O84" s="12"/>
      <c r="P84" s="14" t="s">
        <v>20</v>
      </c>
      <c r="Q84" s="15"/>
      <c r="R84" s="15"/>
      <c r="S84" s="16"/>
    </row>
    <row r="85" spans="2:19" s="17" customFormat="1" ht="6.75" customHeight="1">
      <c r="B85" s="18"/>
      <c r="C85" s="19"/>
      <c r="D85" s="20"/>
      <c r="E85" s="19"/>
      <c r="F85" s="20"/>
      <c r="G85" s="19"/>
      <c r="H85" s="20"/>
      <c r="I85" s="19"/>
      <c r="J85" s="20"/>
      <c r="K85" s="19"/>
      <c r="L85" s="20"/>
      <c r="M85" s="19"/>
      <c r="N85" s="21" t="s">
        <v>1</v>
      </c>
      <c r="O85" s="22"/>
      <c r="P85" s="20"/>
      <c r="Q85" s="23"/>
      <c r="R85" s="20"/>
      <c r="S85" s="24"/>
    </row>
    <row r="86" spans="2:19" s="25" customFormat="1" ht="19.5" customHeight="1">
      <c r="B86" s="26" t="s">
        <v>2</v>
      </c>
      <c r="C86" s="27"/>
      <c r="D86" s="28" t="s">
        <v>25</v>
      </c>
      <c r="E86" s="27"/>
      <c r="F86" s="29" t="s">
        <v>7</v>
      </c>
      <c r="G86" s="27"/>
      <c r="H86" s="29" t="s">
        <v>8</v>
      </c>
      <c r="I86" s="27"/>
      <c r="J86" s="29" t="s">
        <v>9</v>
      </c>
      <c r="K86" s="27"/>
      <c r="L86" s="30" t="s">
        <v>10</v>
      </c>
      <c r="M86" s="27"/>
      <c r="N86" s="28" t="s">
        <v>11</v>
      </c>
      <c r="O86" s="27"/>
      <c r="P86" s="29" t="s">
        <v>12</v>
      </c>
      <c r="Q86" s="31"/>
      <c r="R86" s="28" t="s">
        <v>13</v>
      </c>
      <c r="S86" s="32"/>
    </row>
    <row r="87" spans="2:19" ht="12.75" customHeight="1">
      <c r="B87" s="33">
        <v>50</v>
      </c>
      <c r="C87" s="53"/>
      <c r="D87" s="61">
        <v>95520</v>
      </c>
      <c r="E87" s="36"/>
      <c r="F87" s="61">
        <v>341</v>
      </c>
      <c r="G87" s="38"/>
      <c r="H87" s="62">
        <v>0.99643</v>
      </c>
      <c r="I87" s="38"/>
      <c r="J87" s="62">
        <v>0.00357</v>
      </c>
      <c r="K87" s="38"/>
      <c r="L87" s="62">
        <v>0.00341</v>
      </c>
      <c r="M87" s="38"/>
      <c r="N87" s="63">
        <v>30.63</v>
      </c>
      <c r="O87" s="36"/>
      <c r="P87" s="64">
        <v>95352</v>
      </c>
      <c r="Q87" s="45"/>
      <c r="R87" s="64">
        <v>2925993</v>
      </c>
      <c r="S87" s="37"/>
    </row>
    <row r="88" spans="2:19" ht="12.75" customHeight="1">
      <c r="B88" s="33">
        <v>51</v>
      </c>
      <c r="C88" s="54"/>
      <c r="D88" s="61">
        <v>95179</v>
      </c>
      <c r="E88" s="38"/>
      <c r="F88" s="61">
        <v>375</v>
      </c>
      <c r="G88" s="38"/>
      <c r="H88" s="62">
        <v>0.99607</v>
      </c>
      <c r="I88" s="38"/>
      <c r="J88" s="62">
        <v>0.00393</v>
      </c>
      <c r="K88" s="38"/>
      <c r="L88" s="62">
        <v>0.00375</v>
      </c>
      <c r="M88" s="38"/>
      <c r="N88" s="63">
        <v>29.74</v>
      </c>
      <c r="O88" s="38"/>
      <c r="P88" s="64">
        <v>94995</v>
      </c>
      <c r="Q88" s="46"/>
      <c r="R88" s="64">
        <v>2830641</v>
      </c>
      <c r="S88" s="37"/>
    </row>
    <row r="89" spans="2:19" ht="12.75" customHeight="1">
      <c r="B89" s="33">
        <v>52</v>
      </c>
      <c r="C89" s="54"/>
      <c r="D89" s="61">
        <v>94805</v>
      </c>
      <c r="E89" s="38"/>
      <c r="F89" s="61">
        <v>412</v>
      </c>
      <c r="G89" s="38"/>
      <c r="H89" s="62">
        <v>0.99565</v>
      </c>
      <c r="I89" s="38"/>
      <c r="J89" s="62">
        <v>0.00435</v>
      </c>
      <c r="K89" s="38"/>
      <c r="L89" s="62">
        <v>0.00414</v>
      </c>
      <c r="M89" s="38"/>
      <c r="N89" s="63">
        <v>28.86</v>
      </c>
      <c r="O89" s="38"/>
      <c r="P89" s="64">
        <v>94602</v>
      </c>
      <c r="Q89" s="46"/>
      <c r="R89" s="64">
        <v>2735646</v>
      </c>
      <c r="S89" s="37"/>
    </row>
    <row r="90" spans="2:19" ht="12.75" customHeight="1">
      <c r="B90" s="33">
        <v>53</v>
      </c>
      <c r="C90" s="54"/>
      <c r="D90" s="61">
        <v>94393</v>
      </c>
      <c r="E90" s="38"/>
      <c r="F90" s="61">
        <v>451</v>
      </c>
      <c r="G90" s="38"/>
      <c r="H90" s="62">
        <v>0.99522</v>
      </c>
      <c r="I90" s="38"/>
      <c r="J90" s="62">
        <v>0.00478</v>
      </c>
      <c r="K90" s="38"/>
      <c r="L90" s="62">
        <v>0.00457</v>
      </c>
      <c r="M90" s="38"/>
      <c r="N90" s="63">
        <v>27.98</v>
      </c>
      <c r="O90" s="38"/>
      <c r="P90" s="64">
        <v>94170</v>
      </c>
      <c r="Q90" s="46"/>
      <c r="R90" s="64">
        <v>2641044</v>
      </c>
      <c r="S90" s="37"/>
    </row>
    <row r="91" spans="2:19" ht="12.75" customHeight="1">
      <c r="B91" s="33">
        <v>54</v>
      </c>
      <c r="C91" s="54"/>
      <c r="D91" s="61">
        <v>93941</v>
      </c>
      <c r="E91" s="38"/>
      <c r="F91" s="61">
        <v>492</v>
      </c>
      <c r="G91" s="38"/>
      <c r="H91" s="62">
        <v>0.99476</v>
      </c>
      <c r="I91" s="38"/>
      <c r="J91" s="62">
        <v>0.00524</v>
      </c>
      <c r="K91" s="38"/>
      <c r="L91" s="62">
        <v>0.00501</v>
      </c>
      <c r="M91" s="38"/>
      <c r="N91" s="63">
        <v>27.11</v>
      </c>
      <c r="O91" s="38"/>
      <c r="P91" s="64">
        <v>93699</v>
      </c>
      <c r="Q91" s="46"/>
      <c r="R91" s="64">
        <v>2546874</v>
      </c>
      <c r="S91" s="37"/>
    </row>
    <row r="92" spans="2:19" ht="7.5" customHeight="1">
      <c r="B92" s="33"/>
      <c r="C92" s="54"/>
      <c r="D92" s="61"/>
      <c r="E92" s="38"/>
      <c r="F92" s="61"/>
      <c r="G92" s="38"/>
      <c r="H92" s="62"/>
      <c r="I92" s="38"/>
      <c r="J92" s="62"/>
      <c r="K92" s="38"/>
      <c r="L92" s="62"/>
      <c r="M92" s="38"/>
      <c r="N92" s="63"/>
      <c r="O92" s="38"/>
      <c r="P92" s="64"/>
      <c r="Q92" s="46"/>
      <c r="R92" s="64"/>
      <c r="S92" s="37"/>
    </row>
    <row r="93" spans="2:19" ht="12.75" customHeight="1">
      <c r="B93" s="33">
        <v>55</v>
      </c>
      <c r="C93" s="54"/>
      <c r="D93" s="61">
        <v>93449</v>
      </c>
      <c r="E93" s="38"/>
      <c r="F93" s="61">
        <v>541</v>
      </c>
      <c r="G93" s="38"/>
      <c r="H93" s="62">
        <v>0.99421</v>
      </c>
      <c r="I93" s="38"/>
      <c r="J93" s="62">
        <v>0.00579</v>
      </c>
      <c r="K93" s="38"/>
      <c r="L93" s="62">
        <v>0.00552</v>
      </c>
      <c r="M93" s="38"/>
      <c r="N93" s="63">
        <v>26.25</v>
      </c>
      <c r="O93" s="38"/>
      <c r="P93" s="64">
        <v>93183</v>
      </c>
      <c r="Q93" s="46"/>
      <c r="R93" s="64">
        <v>2453175</v>
      </c>
      <c r="S93" s="37"/>
    </row>
    <row r="94" spans="2:19" ht="12.75" customHeight="1">
      <c r="B94" s="33">
        <v>56</v>
      </c>
      <c r="C94" s="54"/>
      <c r="D94" s="61">
        <v>92908</v>
      </c>
      <c r="E94" s="38"/>
      <c r="F94" s="61">
        <v>594</v>
      </c>
      <c r="G94" s="38"/>
      <c r="H94" s="62">
        <v>0.99361</v>
      </c>
      <c r="I94" s="38"/>
      <c r="J94" s="62">
        <v>0.00639</v>
      </c>
      <c r="K94" s="38"/>
      <c r="L94" s="62">
        <v>0.00611</v>
      </c>
      <c r="M94" s="38"/>
      <c r="N94" s="63">
        <v>25.4</v>
      </c>
      <c r="O94" s="38"/>
      <c r="P94" s="64">
        <v>92615</v>
      </c>
      <c r="Q94" s="46"/>
      <c r="R94" s="64">
        <v>2359992</v>
      </c>
      <c r="S94" s="37"/>
    </row>
    <row r="95" spans="2:19" ht="12.75" customHeight="1">
      <c r="B95" s="33">
        <v>57</v>
      </c>
      <c r="C95" s="54"/>
      <c r="D95" s="61">
        <v>92314</v>
      </c>
      <c r="E95" s="38"/>
      <c r="F95" s="61">
        <v>643</v>
      </c>
      <c r="G95" s="38"/>
      <c r="H95" s="62">
        <v>0.99303</v>
      </c>
      <c r="I95" s="38"/>
      <c r="J95" s="62">
        <v>0.00697</v>
      </c>
      <c r="K95" s="38"/>
      <c r="L95" s="62">
        <v>0.0067</v>
      </c>
      <c r="M95" s="38"/>
      <c r="N95" s="63">
        <v>24.56</v>
      </c>
      <c r="O95" s="38"/>
      <c r="P95" s="64">
        <v>91996</v>
      </c>
      <c r="Q95" s="46"/>
      <c r="R95" s="64">
        <v>2267377</v>
      </c>
      <c r="S95" s="37"/>
    </row>
    <row r="96" spans="2:19" ht="12.75" customHeight="1">
      <c r="B96" s="33">
        <v>58</v>
      </c>
      <c r="C96" s="54"/>
      <c r="D96" s="61">
        <v>91670</v>
      </c>
      <c r="E96" s="38"/>
      <c r="F96" s="61">
        <v>693</v>
      </c>
      <c r="G96" s="38"/>
      <c r="H96" s="62">
        <v>0.99244</v>
      </c>
      <c r="I96" s="38"/>
      <c r="J96" s="62">
        <v>0.00756</v>
      </c>
      <c r="K96" s="38"/>
      <c r="L96" s="62">
        <v>0.00729</v>
      </c>
      <c r="M96" s="38"/>
      <c r="N96" s="63">
        <v>23.73</v>
      </c>
      <c r="O96" s="38"/>
      <c r="P96" s="64">
        <v>91328</v>
      </c>
      <c r="Q96" s="46"/>
      <c r="R96" s="64">
        <v>2175381</v>
      </c>
      <c r="S96" s="37"/>
    </row>
    <row r="97" spans="2:19" ht="12.75" customHeight="1">
      <c r="B97" s="33">
        <v>59</v>
      </c>
      <c r="C97" s="54"/>
      <c r="D97" s="61">
        <v>90977</v>
      </c>
      <c r="E97" s="38"/>
      <c r="F97" s="61">
        <v>744</v>
      </c>
      <c r="G97" s="38"/>
      <c r="H97" s="62">
        <v>0.99182</v>
      </c>
      <c r="I97" s="38"/>
      <c r="J97" s="62">
        <v>0.00818</v>
      </c>
      <c r="K97" s="38"/>
      <c r="L97" s="62">
        <v>0.0079</v>
      </c>
      <c r="M97" s="38"/>
      <c r="N97" s="63">
        <v>22.91</v>
      </c>
      <c r="O97" s="38"/>
      <c r="P97" s="64">
        <v>90609</v>
      </c>
      <c r="Q97" s="46"/>
      <c r="R97" s="64">
        <v>2084053</v>
      </c>
      <c r="S97" s="37"/>
    </row>
    <row r="98" spans="2:19" ht="7.5" customHeight="1">
      <c r="B98" s="33"/>
      <c r="C98" s="54"/>
      <c r="D98" s="61"/>
      <c r="E98" s="38"/>
      <c r="F98" s="61"/>
      <c r="G98" s="38"/>
      <c r="H98" s="62"/>
      <c r="I98" s="38"/>
      <c r="J98" s="62"/>
      <c r="K98" s="38"/>
      <c r="L98" s="62"/>
      <c r="M98" s="38"/>
      <c r="N98" s="63"/>
      <c r="O98" s="38"/>
      <c r="P98" s="64"/>
      <c r="Q98" s="46"/>
      <c r="R98" s="64"/>
      <c r="S98" s="37"/>
    </row>
    <row r="99" spans="2:19" ht="12.75" customHeight="1">
      <c r="B99" s="33">
        <v>60</v>
      </c>
      <c r="C99" s="54"/>
      <c r="D99" s="61">
        <v>90233</v>
      </c>
      <c r="E99" s="38"/>
      <c r="F99" s="61">
        <v>797</v>
      </c>
      <c r="G99" s="38"/>
      <c r="H99" s="62">
        <v>0.99117</v>
      </c>
      <c r="I99" s="38"/>
      <c r="J99" s="62">
        <v>0.00883</v>
      </c>
      <c r="K99" s="38"/>
      <c r="L99" s="62">
        <v>0.00853</v>
      </c>
      <c r="M99" s="38"/>
      <c r="N99" s="63">
        <v>22.09</v>
      </c>
      <c r="O99" s="38"/>
      <c r="P99" s="64">
        <v>89839</v>
      </c>
      <c r="Q99" s="46"/>
      <c r="R99" s="64">
        <v>1993443</v>
      </c>
      <c r="S99" s="37"/>
    </row>
    <row r="100" spans="2:19" ht="12.75" customHeight="1">
      <c r="B100" s="33">
        <v>61</v>
      </c>
      <c r="C100" s="54"/>
      <c r="D100" s="61">
        <v>89436</v>
      </c>
      <c r="E100" s="38"/>
      <c r="F100" s="61">
        <v>855</v>
      </c>
      <c r="G100" s="38"/>
      <c r="H100" s="62">
        <v>0.99044</v>
      </c>
      <c r="I100" s="38"/>
      <c r="J100" s="62">
        <v>0.00956</v>
      </c>
      <c r="K100" s="38"/>
      <c r="L100" s="62">
        <v>0.00923</v>
      </c>
      <c r="M100" s="38"/>
      <c r="N100" s="63">
        <v>21.28</v>
      </c>
      <c r="O100" s="38"/>
      <c r="P100" s="64">
        <v>89014</v>
      </c>
      <c r="Q100" s="46"/>
      <c r="R100" s="64">
        <v>1903604</v>
      </c>
      <c r="S100" s="37"/>
    </row>
    <row r="101" spans="2:19" ht="12.75" customHeight="1">
      <c r="B101" s="33">
        <v>62</v>
      </c>
      <c r="C101" s="54"/>
      <c r="D101" s="61">
        <v>88582</v>
      </c>
      <c r="E101" s="38"/>
      <c r="F101" s="61">
        <v>916</v>
      </c>
      <c r="G101" s="38"/>
      <c r="H101" s="62">
        <v>0.98966</v>
      </c>
      <c r="I101" s="38"/>
      <c r="J101" s="62">
        <v>0.01034</v>
      </c>
      <c r="K101" s="38"/>
      <c r="L101" s="62">
        <v>0.01</v>
      </c>
      <c r="M101" s="38"/>
      <c r="N101" s="63">
        <v>20.48</v>
      </c>
      <c r="O101" s="38"/>
      <c r="P101" s="64">
        <v>88128</v>
      </c>
      <c r="Q101" s="46"/>
      <c r="R101" s="64">
        <v>1814590</v>
      </c>
      <c r="S101" s="37"/>
    </row>
    <row r="102" spans="2:19" ht="12.75" customHeight="1">
      <c r="B102" s="33">
        <v>63</v>
      </c>
      <c r="C102" s="54"/>
      <c r="D102" s="61">
        <v>87665</v>
      </c>
      <c r="E102" s="38"/>
      <c r="F102" s="61">
        <v>972</v>
      </c>
      <c r="G102" s="38"/>
      <c r="H102" s="62">
        <v>0.98891</v>
      </c>
      <c r="I102" s="38"/>
      <c r="J102" s="62">
        <v>0.01109</v>
      </c>
      <c r="K102" s="38"/>
      <c r="L102" s="62">
        <v>0.01077</v>
      </c>
      <c r="M102" s="38"/>
      <c r="N102" s="63">
        <v>19.69</v>
      </c>
      <c r="O102" s="38"/>
      <c r="P102" s="64">
        <v>87184</v>
      </c>
      <c r="Q102" s="46"/>
      <c r="R102" s="64">
        <v>1726462</v>
      </c>
      <c r="S102" s="37"/>
    </row>
    <row r="103" spans="2:19" ht="12.75" customHeight="1">
      <c r="B103" s="33">
        <v>64</v>
      </c>
      <c r="C103" s="54"/>
      <c r="D103" s="61">
        <v>86693</v>
      </c>
      <c r="E103" s="38"/>
      <c r="F103" s="61">
        <v>1029</v>
      </c>
      <c r="G103" s="38"/>
      <c r="H103" s="62">
        <v>0.98813</v>
      </c>
      <c r="I103" s="38"/>
      <c r="J103" s="62">
        <v>0.01187</v>
      </c>
      <c r="K103" s="38"/>
      <c r="L103" s="62">
        <v>0.01153</v>
      </c>
      <c r="M103" s="38"/>
      <c r="N103" s="63">
        <v>18.91</v>
      </c>
      <c r="O103" s="38"/>
      <c r="P103" s="64">
        <v>86184</v>
      </c>
      <c r="Q103" s="46"/>
      <c r="R103" s="64">
        <v>1639278</v>
      </c>
      <c r="S103" s="37"/>
    </row>
    <row r="104" spans="2:19" ht="7.5" customHeight="1">
      <c r="B104" s="33"/>
      <c r="C104" s="54"/>
      <c r="D104" s="61"/>
      <c r="E104" s="38"/>
      <c r="F104" s="61"/>
      <c r="G104" s="38"/>
      <c r="H104" s="62"/>
      <c r="I104" s="38"/>
      <c r="J104" s="62"/>
      <c r="K104" s="38"/>
      <c r="L104" s="62"/>
      <c r="M104" s="38"/>
      <c r="N104" s="63"/>
      <c r="O104" s="38"/>
      <c r="P104" s="64"/>
      <c r="Q104" s="46"/>
      <c r="R104" s="64"/>
      <c r="S104" s="37"/>
    </row>
    <row r="105" spans="2:19" ht="12.75" customHeight="1">
      <c r="B105" s="33">
        <v>65</v>
      </c>
      <c r="C105" s="54"/>
      <c r="D105" s="61">
        <v>85664</v>
      </c>
      <c r="E105" s="38"/>
      <c r="F105" s="61">
        <v>1094</v>
      </c>
      <c r="G105" s="38"/>
      <c r="H105" s="62">
        <v>0.98723</v>
      </c>
      <c r="I105" s="38"/>
      <c r="J105" s="62">
        <v>0.01277</v>
      </c>
      <c r="K105" s="38"/>
      <c r="L105" s="62">
        <v>0.01237</v>
      </c>
      <c r="M105" s="38"/>
      <c r="N105" s="63">
        <v>18.13</v>
      </c>
      <c r="O105" s="38"/>
      <c r="P105" s="64">
        <v>85123</v>
      </c>
      <c r="Q105" s="46"/>
      <c r="R105" s="64">
        <v>1553094</v>
      </c>
      <c r="S105" s="37"/>
    </row>
    <row r="106" spans="2:19" ht="12.75" customHeight="1">
      <c r="B106" s="33">
        <v>66</v>
      </c>
      <c r="C106" s="54"/>
      <c r="D106" s="61">
        <v>84571</v>
      </c>
      <c r="E106" s="38"/>
      <c r="F106" s="61">
        <v>1172</v>
      </c>
      <c r="G106" s="38"/>
      <c r="H106" s="62">
        <v>0.98614</v>
      </c>
      <c r="I106" s="38"/>
      <c r="J106" s="62">
        <v>0.01386</v>
      </c>
      <c r="K106" s="38"/>
      <c r="L106" s="62">
        <v>0.01336</v>
      </c>
      <c r="M106" s="38"/>
      <c r="N106" s="63">
        <v>17.36</v>
      </c>
      <c r="O106" s="38"/>
      <c r="P106" s="64">
        <v>83992</v>
      </c>
      <c r="Q106" s="46"/>
      <c r="R106" s="64">
        <v>1467971</v>
      </c>
      <c r="S106" s="37"/>
    </row>
    <row r="107" spans="2:19" ht="12.75" customHeight="1">
      <c r="B107" s="33">
        <v>67</v>
      </c>
      <c r="C107" s="54"/>
      <c r="D107" s="61">
        <v>83399</v>
      </c>
      <c r="E107" s="38"/>
      <c r="F107" s="61">
        <v>1272</v>
      </c>
      <c r="G107" s="38"/>
      <c r="H107" s="62">
        <v>0.98475</v>
      </c>
      <c r="I107" s="38"/>
      <c r="J107" s="62">
        <v>0.01525</v>
      </c>
      <c r="K107" s="38"/>
      <c r="L107" s="62">
        <v>0.0146</v>
      </c>
      <c r="M107" s="38"/>
      <c r="N107" s="63">
        <v>16.59</v>
      </c>
      <c r="O107" s="38"/>
      <c r="P107" s="64">
        <v>82772</v>
      </c>
      <c r="Q107" s="46"/>
      <c r="R107" s="64">
        <v>1383979</v>
      </c>
      <c r="S107" s="37"/>
    </row>
    <row r="108" spans="2:19" ht="12.75" customHeight="1">
      <c r="B108" s="33">
        <v>68</v>
      </c>
      <c r="C108" s="54"/>
      <c r="D108" s="61">
        <v>82127</v>
      </c>
      <c r="E108" s="38"/>
      <c r="F108" s="61">
        <v>1396</v>
      </c>
      <c r="G108" s="38"/>
      <c r="H108" s="62">
        <v>0.98301</v>
      </c>
      <c r="I108" s="38"/>
      <c r="J108" s="62">
        <v>0.01699</v>
      </c>
      <c r="K108" s="38"/>
      <c r="L108" s="62">
        <v>0.0162</v>
      </c>
      <c r="M108" s="38"/>
      <c r="N108" s="63">
        <v>15.84</v>
      </c>
      <c r="O108" s="38"/>
      <c r="P108" s="64">
        <v>81440</v>
      </c>
      <c r="Q108" s="46"/>
      <c r="R108" s="64">
        <v>1301206</v>
      </c>
      <c r="S108" s="37"/>
    </row>
    <row r="109" spans="2:19" ht="12.75" customHeight="1">
      <c r="B109" s="33">
        <v>69</v>
      </c>
      <c r="C109" s="54"/>
      <c r="D109" s="61">
        <v>80732</v>
      </c>
      <c r="E109" s="38"/>
      <c r="F109" s="61">
        <v>1536</v>
      </c>
      <c r="G109" s="38"/>
      <c r="H109" s="62">
        <v>0.98097</v>
      </c>
      <c r="I109" s="38"/>
      <c r="J109" s="62">
        <v>0.01903</v>
      </c>
      <c r="K109" s="38"/>
      <c r="L109" s="62">
        <v>0.01814</v>
      </c>
      <c r="M109" s="38"/>
      <c r="N109" s="63">
        <v>15.11</v>
      </c>
      <c r="O109" s="38"/>
      <c r="P109" s="64">
        <v>79975</v>
      </c>
      <c r="Q109" s="46"/>
      <c r="R109" s="64">
        <v>1219766</v>
      </c>
      <c r="S109" s="37"/>
    </row>
    <row r="110" spans="2:19" ht="7.5" customHeight="1">
      <c r="B110" s="33"/>
      <c r="C110" s="54"/>
      <c r="D110" s="61"/>
      <c r="E110" s="38"/>
      <c r="F110" s="61"/>
      <c r="G110" s="38"/>
      <c r="H110" s="62"/>
      <c r="I110" s="38"/>
      <c r="J110" s="62"/>
      <c r="K110" s="38"/>
      <c r="L110" s="62"/>
      <c r="M110" s="38"/>
      <c r="N110" s="63"/>
      <c r="O110" s="38"/>
      <c r="P110" s="64"/>
      <c r="Q110" s="46"/>
      <c r="R110" s="64"/>
      <c r="S110" s="37"/>
    </row>
    <row r="111" spans="2:19" ht="12.75" customHeight="1">
      <c r="B111" s="33">
        <v>70</v>
      </c>
      <c r="C111" s="54"/>
      <c r="D111" s="61">
        <v>79195</v>
      </c>
      <c r="E111" s="38"/>
      <c r="F111" s="61">
        <v>1681</v>
      </c>
      <c r="G111" s="38"/>
      <c r="H111" s="62">
        <v>0.97877</v>
      </c>
      <c r="I111" s="38"/>
      <c r="J111" s="62">
        <v>0.02123</v>
      </c>
      <c r="K111" s="38"/>
      <c r="L111" s="62">
        <v>0.0203</v>
      </c>
      <c r="M111" s="38"/>
      <c r="N111" s="63">
        <v>14.39</v>
      </c>
      <c r="O111" s="38"/>
      <c r="P111" s="64">
        <v>78367</v>
      </c>
      <c r="Q111" s="46"/>
      <c r="R111" s="64">
        <v>1139790</v>
      </c>
      <c r="S111" s="37"/>
    </row>
    <row r="112" spans="2:19" ht="12.75" customHeight="1">
      <c r="B112" s="33">
        <v>71</v>
      </c>
      <c r="C112" s="54"/>
      <c r="D112" s="61">
        <v>77514</v>
      </c>
      <c r="E112" s="38"/>
      <c r="F112" s="61">
        <v>1830</v>
      </c>
      <c r="G112" s="38"/>
      <c r="H112" s="62">
        <v>0.97639</v>
      </c>
      <c r="I112" s="38"/>
      <c r="J112" s="62">
        <v>0.02361</v>
      </c>
      <c r="K112" s="38"/>
      <c r="L112" s="62">
        <v>0.02265</v>
      </c>
      <c r="M112" s="38"/>
      <c r="N112" s="63">
        <v>13.69</v>
      </c>
      <c r="O112" s="38"/>
      <c r="P112" s="64">
        <v>76611</v>
      </c>
      <c r="Q112" s="46"/>
      <c r="R112" s="64">
        <v>1061424</v>
      </c>
      <c r="S112" s="37"/>
    </row>
    <row r="113" spans="2:19" ht="12.75" customHeight="1">
      <c r="B113" s="33">
        <v>72</v>
      </c>
      <c r="C113" s="54"/>
      <c r="D113" s="61">
        <v>75684</v>
      </c>
      <c r="E113" s="38"/>
      <c r="F113" s="61">
        <v>1979</v>
      </c>
      <c r="G113" s="38"/>
      <c r="H113" s="62">
        <v>0.97385</v>
      </c>
      <c r="I113" s="38"/>
      <c r="J113" s="62">
        <v>0.02615</v>
      </c>
      <c r="K113" s="38"/>
      <c r="L113" s="62">
        <v>0.02516</v>
      </c>
      <c r="M113" s="38"/>
      <c r="N113" s="63">
        <v>13.01</v>
      </c>
      <c r="O113" s="38"/>
      <c r="P113" s="64">
        <v>74707</v>
      </c>
      <c r="Q113" s="46"/>
      <c r="R113" s="64">
        <v>984812</v>
      </c>
      <c r="S113" s="37"/>
    </row>
    <row r="114" spans="2:19" ht="12.75" customHeight="1">
      <c r="B114" s="33">
        <v>73</v>
      </c>
      <c r="C114" s="54"/>
      <c r="D114" s="61">
        <v>73705</v>
      </c>
      <c r="E114" s="38"/>
      <c r="F114" s="61">
        <v>2134</v>
      </c>
      <c r="G114" s="38"/>
      <c r="H114" s="62">
        <v>0.97105</v>
      </c>
      <c r="I114" s="38"/>
      <c r="J114" s="62">
        <v>0.02895</v>
      </c>
      <c r="K114" s="38"/>
      <c r="L114" s="62">
        <v>0.02789</v>
      </c>
      <c r="M114" s="38"/>
      <c r="N114" s="63">
        <v>12.35</v>
      </c>
      <c r="O114" s="38"/>
      <c r="P114" s="64">
        <v>72651</v>
      </c>
      <c r="Q114" s="46"/>
      <c r="R114" s="64">
        <v>910106</v>
      </c>
      <c r="S114" s="37"/>
    </row>
    <row r="115" spans="2:19" ht="12.75" customHeight="1">
      <c r="B115" s="33">
        <v>74</v>
      </c>
      <c r="C115" s="54"/>
      <c r="D115" s="61">
        <v>71571</v>
      </c>
      <c r="E115" s="38"/>
      <c r="F115" s="61">
        <v>2296</v>
      </c>
      <c r="G115" s="38"/>
      <c r="H115" s="62">
        <v>0.96792</v>
      </c>
      <c r="I115" s="38"/>
      <c r="J115" s="62">
        <v>0.03208</v>
      </c>
      <c r="K115" s="38"/>
      <c r="L115" s="62">
        <v>0.03093</v>
      </c>
      <c r="M115" s="38"/>
      <c r="N115" s="63">
        <v>11.7</v>
      </c>
      <c r="O115" s="38"/>
      <c r="P115" s="64">
        <v>70437</v>
      </c>
      <c r="Q115" s="46"/>
      <c r="R115" s="64">
        <v>837455</v>
      </c>
      <c r="S115" s="37"/>
    </row>
    <row r="116" spans="2:19" ht="7.5" customHeight="1">
      <c r="B116" s="33"/>
      <c r="C116" s="54"/>
      <c r="D116" s="61"/>
      <c r="E116" s="38"/>
      <c r="F116" s="61"/>
      <c r="G116" s="38"/>
      <c r="H116" s="62"/>
      <c r="I116" s="38"/>
      <c r="J116" s="62"/>
      <c r="K116" s="38"/>
      <c r="L116" s="62"/>
      <c r="M116" s="38"/>
      <c r="N116" s="63"/>
      <c r="O116" s="38"/>
      <c r="P116" s="64"/>
      <c r="Q116" s="46"/>
      <c r="R116" s="64"/>
      <c r="S116" s="37"/>
    </row>
    <row r="117" spans="2:19" ht="12.75" customHeight="1">
      <c r="B117" s="33">
        <v>75</v>
      </c>
      <c r="C117" s="54"/>
      <c r="D117" s="61">
        <v>69275</v>
      </c>
      <c r="E117" s="38"/>
      <c r="F117" s="61">
        <v>2463</v>
      </c>
      <c r="G117" s="38"/>
      <c r="H117" s="62">
        <v>0.96445</v>
      </c>
      <c r="I117" s="38"/>
      <c r="J117" s="62">
        <v>0.03555</v>
      </c>
      <c r="K117" s="38"/>
      <c r="L117" s="62">
        <v>0.03434</v>
      </c>
      <c r="M117" s="38"/>
      <c r="N117" s="63">
        <v>11.07</v>
      </c>
      <c r="O117" s="38"/>
      <c r="P117" s="64">
        <v>68058</v>
      </c>
      <c r="Q117" s="46"/>
      <c r="R117" s="64">
        <v>767018</v>
      </c>
      <c r="S117" s="37"/>
    </row>
    <row r="118" spans="2:19" ht="12.75" customHeight="1">
      <c r="B118" s="33">
        <v>76</v>
      </c>
      <c r="C118" s="54"/>
      <c r="D118" s="61">
        <v>66812</v>
      </c>
      <c r="E118" s="38"/>
      <c r="F118" s="61">
        <v>2632</v>
      </c>
      <c r="G118" s="38"/>
      <c r="H118" s="62">
        <v>0.96061</v>
      </c>
      <c r="I118" s="38"/>
      <c r="J118" s="62">
        <v>0.03939</v>
      </c>
      <c r="K118" s="38"/>
      <c r="L118" s="62">
        <v>0.03812</v>
      </c>
      <c r="M118" s="38"/>
      <c r="N118" s="63">
        <v>10.46</v>
      </c>
      <c r="O118" s="38"/>
      <c r="P118" s="64">
        <v>65511</v>
      </c>
      <c r="Q118" s="46"/>
      <c r="R118" s="64">
        <v>698960</v>
      </c>
      <c r="S118" s="37"/>
    </row>
    <row r="119" spans="2:19" ht="12.75" customHeight="1">
      <c r="B119" s="33">
        <v>77</v>
      </c>
      <c r="C119" s="54"/>
      <c r="D119" s="61">
        <v>64181</v>
      </c>
      <c r="E119" s="38"/>
      <c r="F119" s="61">
        <v>2804</v>
      </c>
      <c r="G119" s="38"/>
      <c r="H119" s="62">
        <v>0.95632</v>
      </c>
      <c r="I119" s="38"/>
      <c r="J119" s="62">
        <v>0.04368</v>
      </c>
      <c r="K119" s="38"/>
      <c r="L119" s="62">
        <v>0.04233</v>
      </c>
      <c r="M119" s="38"/>
      <c r="N119" s="63">
        <v>9.87</v>
      </c>
      <c r="O119" s="38"/>
      <c r="P119" s="64">
        <v>62793</v>
      </c>
      <c r="Q119" s="46"/>
      <c r="R119" s="64">
        <v>633450</v>
      </c>
      <c r="S119" s="37"/>
    </row>
    <row r="120" spans="2:19" ht="12.75" customHeight="1">
      <c r="B120" s="33">
        <v>78</v>
      </c>
      <c r="C120" s="54"/>
      <c r="D120" s="61">
        <v>61377</v>
      </c>
      <c r="E120" s="38"/>
      <c r="F120" s="61">
        <v>2981</v>
      </c>
      <c r="G120" s="38"/>
      <c r="H120" s="62">
        <v>0.95144</v>
      </c>
      <c r="I120" s="38"/>
      <c r="J120" s="62">
        <v>0.04856</v>
      </c>
      <c r="K120" s="38"/>
      <c r="L120" s="62">
        <v>0.04712</v>
      </c>
      <c r="M120" s="38"/>
      <c r="N120" s="63">
        <v>9.3</v>
      </c>
      <c r="O120" s="38"/>
      <c r="P120" s="64">
        <v>59901</v>
      </c>
      <c r="Q120" s="46"/>
      <c r="R120" s="64">
        <v>570656</v>
      </c>
      <c r="S120" s="37"/>
    </row>
    <row r="121" spans="2:19" ht="12.75" customHeight="1">
      <c r="B121" s="33">
        <v>79</v>
      </c>
      <c r="C121" s="54"/>
      <c r="D121" s="61">
        <v>58396</v>
      </c>
      <c r="E121" s="38"/>
      <c r="F121" s="61">
        <v>3155</v>
      </c>
      <c r="G121" s="38"/>
      <c r="H121" s="62">
        <v>0.94598</v>
      </c>
      <c r="I121" s="38"/>
      <c r="J121" s="62">
        <v>0.05402</v>
      </c>
      <c r="K121" s="38"/>
      <c r="L121" s="62">
        <v>0.05256</v>
      </c>
      <c r="M121" s="38"/>
      <c r="N121" s="63">
        <v>8.75</v>
      </c>
      <c r="O121" s="38"/>
      <c r="P121" s="64">
        <v>56833</v>
      </c>
      <c r="Q121" s="46"/>
      <c r="R121" s="64">
        <v>510755</v>
      </c>
      <c r="S121" s="37"/>
    </row>
    <row r="122" spans="2:19" ht="7.5" customHeight="1">
      <c r="B122" s="33"/>
      <c r="C122" s="54"/>
      <c r="D122" s="61"/>
      <c r="E122" s="38"/>
      <c r="F122" s="61"/>
      <c r="G122" s="38"/>
      <c r="H122" s="62"/>
      <c r="I122" s="38"/>
      <c r="J122" s="62"/>
      <c r="K122" s="38"/>
      <c r="L122" s="62"/>
      <c r="M122" s="38"/>
      <c r="N122" s="63"/>
      <c r="O122" s="38"/>
      <c r="P122" s="64"/>
      <c r="Q122" s="46"/>
      <c r="R122" s="64"/>
      <c r="S122" s="37"/>
    </row>
    <row r="123" spans="2:19" ht="12.75" customHeight="1">
      <c r="B123" s="33">
        <v>80</v>
      </c>
      <c r="C123" s="54"/>
      <c r="D123" s="61">
        <v>55242</v>
      </c>
      <c r="E123" s="38"/>
      <c r="F123" s="61">
        <v>3313</v>
      </c>
      <c r="G123" s="38"/>
      <c r="H123" s="62">
        <v>0.94002</v>
      </c>
      <c r="I123" s="38"/>
      <c r="J123" s="62">
        <v>0.05998</v>
      </c>
      <c r="K123" s="38"/>
      <c r="L123" s="62">
        <v>0.0586</v>
      </c>
      <c r="M123" s="38"/>
      <c r="N123" s="63">
        <v>8.22</v>
      </c>
      <c r="O123" s="38"/>
      <c r="P123" s="64">
        <v>53598</v>
      </c>
      <c r="Q123" s="46"/>
      <c r="R123" s="64">
        <v>453922</v>
      </c>
      <c r="S123" s="37"/>
    </row>
    <row r="124" spans="2:19" ht="12.75" customHeight="1">
      <c r="B124" s="33">
        <v>81</v>
      </c>
      <c r="C124" s="54"/>
      <c r="D124" s="61">
        <v>51929</v>
      </c>
      <c r="E124" s="38"/>
      <c r="F124" s="61">
        <v>3447</v>
      </c>
      <c r="G124" s="38"/>
      <c r="H124" s="62">
        <v>0.93361</v>
      </c>
      <c r="I124" s="38"/>
      <c r="J124" s="62">
        <v>0.06639</v>
      </c>
      <c r="K124" s="38"/>
      <c r="L124" s="62">
        <v>0.06516</v>
      </c>
      <c r="M124" s="38"/>
      <c r="N124" s="63">
        <v>7.71</v>
      </c>
      <c r="O124" s="38"/>
      <c r="P124" s="64">
        <v>50215</v>
      </c>
      <c r="Q124" s="46"/>
      <c r="R124" s="64">
        <v>400324</v>
      </c>
      <c r="S124" s="37"/>
    </row>
    <row r="125" spans="2:19" ht="12.75" customHeight="1">
      <c r="B125" s="33">
        <v>82</v>
      </c>
      <c r="C125" s="54"/>
      <c r="D125" s="61">
        <v>48481</v>
      </c>
      <c r="E125" s="38"/>
      <c r="F125" s="61">
        <v>3569</v>
      </c>
      <c r="G125" s="38"/>
      <c r="H125" s="62">
        <v>0.92639</v>
      </c>
      <c r="I125" s="38"/>
      <c r="J125" s="62">
        <v>0.07361</v>
      </c>
      <c r="K125" s="38"/>
      <c r="L125" s="62">
        <v>0.07241</v>
      </c>
      <c r="M125" s="38"/>
      <c r="N125" s="63">
        <v>7.22</v>
      </c>
      <c r="O125" s="38"/>
      <c r="P125" s="64">
        <v>46706</v>
      </c>
      <c r="Q125" s="46"/>
      <c r="R125" s="64">
        <v>350109</v>
      </c>
      <c r="S125" s="37"/>
    </row>
    <row r="126" spans="2:19" ht="12.75" customHeight="1">
      <c r="B126" s="33">
        <v>83</v>
      </c>
      <c r="C126" s="54"/>
      <c r="D126" s="61">
        <v>44913</v>
      </c>
      <c r="E126" s="38"/>
      <c r="F126" s="61">
        <v>3672</v>
      </c>
      <c r="G126" s="38"/>
      <c r="H126" s="62">
        <v>0.91824</v>
      </c>
      <c r="I126" s="38"/>
      <c r="J126" s="62">
        <v>0.08176</v>
      </c>
      <c r="K126" s="38"/>
      <c r="L126" s="62">
        <v>0.0807</v>
      </c>
      <c r="M126" s="38"/>
      <c r="N126" s="63">
        <v>6.76</v>
      </c>
      <c r="O126" s="38"/>
      <c r="P126" s="64">
        <v>43084</v>
      </c>
      <c r="Q126" s="46"/>
      <c r="R126" s="64">
        <v>303402</v>
      </c>
      <c r="S126" s="37"/>
    </row>
    <row r="127" spans="2:19" ht="12.75" customHeight="1">
      <c r="B127" s="33">
        <v>84</v>
      </c>
      <c r="C127" s="54"/>
      <c r="D127" s="61">
        <v>41241</v>
      </c>
      <c r="E127" s="38"/>
      <c r="F127" s="61">
        <v>3745</v>
      </c>
      <c r="G127" s="38"/>
      <c r="H127" s="62">
        <v>0.90919</v>
      </c>
      <c r="I127" s="38"/>
      <c r="J127" s="62">
        <v>0.09081</v>
      </c>
      <c r="K127" s="38"/>
      <c r="L127" s="62">
        <v>0.09007</v>
      </c>
      <c r="M127" s="38"/>
      <c r="N127" s="63">
        <v>6.31</v>
      </c>
      <c r="O127" s="38"/>
      <c r="P127" s="64">
        <v>39372</v>
      </c>
      <c r="Q127" s="46"/>
      <c r="R127" s="64">
        <v>260318</v>
      </c>
      <c r="S127" s="37"/>
    </row>
    <row r="128" spans="2:19" ht="7.5" customHeight="1">
      <c r="B128" s="33"/>
      <c r="C128" s="54"/>
      <c r="D128" s="61"/>
      <c r="E128" s="38"/>
      <c r="F128" s="61"/>
      <c r="G128" s="38"/>
      <c r="H128" s="62"/>
      <c r="I128" s="38"/>
      <c r="J128" s="62"/>
      <c r="K128" s="38"/>
      <c r="L128" s="62"/>
      <c r="M128" s="38"/>
      <c r="N128" s="63"/>
      <c r="O128" s="38"/>
      <c r="P128" s="64"/>
      <c r="Q128" s="46"/>
      <c r="R128" s="64"/>
      <c r="S128" s="37"/>
    </row>
    <row r="129" spans="2:19" ht="12.75" customHeight="1">
      <c r="B129" s="33">
        <v>85</v>
      </c>
      <c r="C129" s="54"/>
      <c r="D129" s="61">
        <v>37495</v>
      </c>
      <c r="E129" s="38"/>
      <c r="F129" s="61">
        <v>3775</v>
      </c>
      <c r="G129" s="38"/>
      <c r="H129" s="62">
        <v>0.89932</v>
      </c>
      <c r="I129" s="38"/>
      <c r="J129" s="62">
        <v>0.10068</v>
      </c>
      <c r="K129" s="38"/>
      <c r="L129" s="62">
        <v>0.10047</v>
      </c>
      <c r="M129" s="38"/>
      <c r="N129" s="63">
        <v>5.89</v>
      </c>
      <c r="O129" s="38"/>
      <c r="P129" s="64">
        <v>35609</v>
      </c>
      <c r="Q129" s="46"/>
      <c r="R129" s="64">
        <v>220946</v>
      </c>
      <c r="S129" s="37"/>
    </row>
    <row r="130" spans="2:19" ht="12.75" customHeight="1">
      <c r="B130" s="33">
        <v>86</v>
      </c>
      <c r="C130" s="54"/>
      <c r="D130" s="61">
        <v>33720</v>
      </c>
      <c r="E130" s="38"/>
      <c r="F130" s="61">
        <v>3765</v>
      </c>
      <c r="G130" s="38"/>
      <c r="H130" s="62">
        <v>0.88836</v>
      </c>
      <c r="I130" s="38"/>
      <c r="J130" s="62">
        <v>0.11164</v>
      </c>
      <c r="K130" s="38"/>
      <c r="L130" s="62">
        <v>0.11202</v>
      </c>
      <c r="M130" s="38"/>
      <c r="N130" s="63">
        <v>5.5</v>
      </c>
      <c r="O130" s="38"/>
      <c r="P130" s="64">
        <v>31835</v>
      </c>
      <c r="Q130" s="46"/>
      <c r="R130" s="64">
        <v>185337</v>
      </c>
      <c r="S130" s="37"/>
    </row>
    <row r="131" spans="2:19" ht="12.75" customHeight="1">
      <c r="B131" s="33">
        <v>87</v>
      </c>
      <c r="C131" s="54"/>
      <c r="D131" s="61">
        <v>29956</v>
      </c>
      <c r="E131" s="38"/>
      <c r="F131" s="61">
        <v>3703</v>
      </c>
      <c r="G131" s="38"/>
      <c r="H131" s="62">
        <v>0.87639</v>
      </c>
      <c r="I131" s="38"/>
      <c r="J131" s="62">
        <v>0.12361</v>
      </c>
      <c r="K131" s="38"/>
      <c r="L131" s="62">
        <v>0.12495</v>
      </c>
      <c r="M131" s="38"/>
      <c r="N131" s="63">
        <v>5.12</v>
      </c>
      <c r="O131" s="38"/>
      <c r="P131" s="64">
        <v>28097</v>
      </c>
      <c r="Q131" s="46"/>
      <c r="R131" s="64">
        <v>153502</v>
      </c>
      <c r="S131" s="37"/>
    </row>
    <row r="132" spans="2:19" ht="12.75" customHeight="1">
      <c r="B132" s="33">
        <v>88</v>
      </c>
      <c r="C132" s="54"/>
      <c r="D132" s="61">
        <v>26253</v>
      </c>
      <c r="E132" s="38"/>
      <c r="F132" s="61">
        <v>3581</v>
      </c>
      <c r="G132" s="38"/>
      <c r="H132" s="62">
        <v>0.86358</v>
      </c>
      <c r="I132" s="38"/>
      <c r="J132" s="62">
        <v>0.13642</v>
      </c>
      <c r="K132" s="38"/>
      <c r="L132" s="62">
        <v>0.13916</v>
      </c>
      <c r="M132" s="38"/>
      <c r="N132" s="63">
        <v>4.78</v>
      </c>
      <c r="O132" s="38"/>
      <c r="P132" s="64">
        <v>24449</v>
      </c>
      <c r="Q132" s="46"/>
      <c r="R132" s="64">
        <v>125405</v>
      </c>
      <c r="S132" s="37"/>
    </row>
    <row r="133" spans="2:19" ht="12.75" customHeight="1">
      <c r="B133" s="33">
        <v>89</v>
      </c>
      <c r="C133" s="54"/>
      <c r="D133" s="61">
        <v>22672</v>
      </c>
      <c r="E133" s="38"/>
      <c r="F133" s="61">
        <v>3386</v>
      </c>
      <c r="G133" s="38"/>
      <c r="H133" s="62">
        <v>0.85064</v>
      </c>
      <c r="I133" s="38"/>
      <c r="J133" s="62">
        <v>0.14936</v>
      </c>
      <c r="K133" s="38"/>
      <c r="L133" s="62">
        <v>0.15401</v>
      </c>
      <c r="M133" s="38"/>
      <c r="N133" s="63">
        <v>4.45</v>
      </c>
      <c r="O133" s="38"/>
      <c r="P133" s="64">
        <v>20961</v>
      </c>
      <c r="Q133" s="46"/>
      <c r="R133" s="64">
        <v>100956</v>
      </c>
      <c r="S133" s="37"/>
    </row>
    <row r="134" spans="2:19" ht="7.5" customHeight="1">
      <c r="B134" s="33"/>
      <c r="C134" s="54"/>
      <c r="D134" s="61"/>
      <c r="E134" s="38"/>
      <c r="F134" s="61"/>
      <c r="G134" s="38"/>
      <c r="H134" s="62"/>
      <c r="I134" s="38"/>
      <c r="J134" s="62"/>
      <c r="K134" s="38"/>
      <c r="L134" s="62"/>
      <c r="M134" s="38"/>
      <c r="N134" s="63"/>
      <c r="O134" s="38"/>
      <c r="P134" s="64"/>
      <c r="Q134" s="46"/>
      <c r="R134" s="64"/>
      <c r="S134" s="37"/>
    </row>
    <row r="135" spans="2:19" ht="12.75" customHeight="1">
      <c r="B135" s="33">
        <v>90</v>
      </c>
      <c r="C135" s="54"/>
      <c r="D135" s="61">
        <v>19285</v>
      </c>
      <c r="E135" s="38"/>
      <c r="F135" s="61">
        <v>3173</v>
      </c>
      <c r="G135" s="38"/>
      <c r="H135" s="62">
        <v>0.83547</v>
      </c>
      <c r="I135" s="38"/>
      <c r="J135" s="62">
        <v>0.16453</v>
      </c>
      <c r="K135" s="38"/>
      <c r="L135" s="62">
        <v>0.17097</v>
      </c>
      <c r="M135" s="38"/>
      <c r="N135" s="63">
        <v>4.15</v>
      </c>
      <c r="O135" s="38"/>
      <c r="P135" s="64">
        <v>17679</v>
      </c>
      <c r="Q135" s="46"/>
      <c r="R135" s="64">
        <v>79995</v>
      </c>
      <c r="S135" s="37"/>
    </row>
    <row r="136" spans="2:19" ht="12.75" customHeight="1">
      <c r="B136" s="33">
        <v>91</v>
      </c>
      <c r="C136" s="54"/>
      <c r="D136" s="61">
        <v>16112</v>
      </c>
      <c r="E136" s="38"/>
      <c r="F136" s="61">
        <v>2896</v>
      </c>
      <c r="G136" s="38"/>
      <c r="H136" s="62">
        <v>0.82029</v>
      </c>
      <c r="I136" s="38"/>
      <c r="J136" s="62">
        <v>0.17971</v>
      </c>
      <c r="K136" s="38"/>
      <c r="L136" s="62">
        <v>0.18873</v>
      </c>
      <c r="M136" s="38"/>
      <c r="N136" s="63">
        <v>3.87</v>
      </c>
      <c r="O136" s="38"/>
      <c r="P136" s="64">
        <v>14640</v>
      </c>
      <c r="Q136" s="46"/>
      <c r="R136" s="64">
        <v>62316</v>
      </c>
      <c r="S136" s="37"/>
    </row>
    <row r="137" spans="2:19" ht="12.75" customHeight="1">
      <c r="B137" s="33">
        <v>92</v>
      </c>
      <c r="C137" s="54"/>
      <c r="D137" s="61">
        <v>13217</v>
      </c>
      <c r="E137" s="38"/>
      <c r="F137" s="61">
        <v>2585</v>
      </c>
      <c r="G137" s="38"/>
      <c r="H137" s="62">
        <v>0.8044</v>
      </c>
      <c r="I137" s="38"/>
      <c r="J137" s="62">
        <v>0.1956</v>
      </c>
      <c r="K137" s="38"/>
      <c r="L137" s="62">
        <v>0.20767</v>
      </c>
      <c r="M137" s="38"/>
      <c r="N137" s="63">
        <v>3.61</v>
      </c>
      <c r="O137" s="38"/>
      <c r="P137" s="64">
        <v>11897</v>
      </c>
      <c r="Q137" s="46"/>
      <c r="R137" s="64">
        <v>47676</v>
      </c>
      <c r="S137" s="37"/>
    </row>
    <row r="138" spans="2:19" ht="12.75" customHeight="1">
      <c r="B138" s="33">
        <v>93</v>
      </c>
      <c r="C138" s="54"/>
      <c r="D138" s="61">
        <v>10632</v>
      </c>
      <c r="E138" s="38"/>
      <c r="F138" s="61">
        <v>2256</v>
      </c>
      <c r="G138" s="38"/>
      <c r="H138" s="62">
        <v>0.7878</v>
      </c>
      <c r="I138" s="38"/>
      <c r="J138" s="62">
        <v>0.2122</v>
      </c>
      <c r="K138" s="38"/>
      <c r="L138" s="62">
        <v>0.22787</v>
      </c>
      <c r="M138" s="38"/>
      <c r="N138" s="63">
        <v>3.37</v>
      </c>
      <c r="O138" s="38"/>
      <c r="P138" s="64">
        <v>9476</v>
      </c>
      <c r="Q138" s="46"/>
      <c r="R138" s="64">
        <v>35779</v>
      </c>
      <c r="S138" s="37"/>
    </row>
    <row r="139" spans="2:19" ht="12.75" customHeight="1">
      <c r="B139" s="33">
        <v>94</v>
      </c>
      <c r="C139" s="54"/>
      <c r="D139" s="61">
        <v>8375</v>
      </c>
      <c r="E139" s="38"/>
      <c r="F139" s="61">
        <v>1922</v>
      </c>
      <c r="G139" s="38"/>
      <c r="H139" s="62">
        <v>0.77047</v>
      </c>
      <c r="I139" s="38"/>
      <c r="J139" s="62">
        <v>0.22953</v>
      </c>
      <c r="K139" s="38"/>
      <c r="L139" s="62">
        <v>0.2494</v>
      </c>
      <c r="M139" s="38"/>
      <c r="N139" s="63">
        <v>3.14</v>
      </c>
      <c r="O139" s="38"/>
      <c r="P139" s="64">
        <v>7387</v>
      </c>
      <c r="Q139" s="46"/>
      <c r="R139" s="64">
        <v>26303</v>
      </c>
      <c r="S139" s="37"/>
    </row>
    <row r="140" spans="2:19" ht="7.5" customHeight="1">
      <c r="B140" s="33"/>
      <c r="C140" s="54"/>
      <c r="D140" s="61"/>
      <c r="E140" s="38"/>
      <c r="F140" s="61"/>
      <c r="G140" s="38"/>
      <c r="H140" s="62"/>
      <c r="I140" s="38"/>
      <c r="J140" s="62"/>
      <c r="K140" s="38"/>
      <c r="L140" s="62"/>
      <c r="M140" s="38"/>
      <c r="N140" s="63"/>
      <c r="O140" s="38"/>
      <c r="P140" s="64"/>
      <c r="Q140" s="46"/>
      <c r="R140" s="64"/>
      <c r="S140" s="37"/>
    </row>
    <row r="141" spans="2:19" ht="12.75" customHeight="1">
      <c r="B141" s="33">
        <v>95</v>
      </c>
      <c r="C141" s="54"/>
      <c r="D141" s="61">
        <v>6453</v>
      </c>
      <c r="E141" s="38"/>
      <c r="F141" s="61">
        <v>1598</v>
      </c>
      <c r="G141" s="38"/>
      <c r="H141" s="62">
        <v>0.75242</v>
      </c>
      <c r="I141" s="38"/>
      <c r="J141" s="62">
        <v>0.24758</v>
      </c>
      <c r="K141" s="38"/>
      <c r="L141" s="62">
        <v>0.27236</v>
      </c>
      <c r="M141" s="38"/>
      <c r="N141" s="63">
        <v>2.93</v>
      </c>
      <c r="O141" s="38"/>
      <c r="P141" s="64">
        <v>5628</v>
      </c>
      <c r="Q141" s="46"/>
      <c r="R141" s="64">
        <v>18917</v>
      </c>
      <c r="S141" s="37"/>
    </row>
    <row r="142" spans="2:19" ht="12.75" customHeight="1">
      <c r="B142" s="33">
        <v>96</v>
      </c>
      <c r="C142" s="54"/>
      <c r="D142" s="61">
        <v>4855</v>
      </c>
      <c r="E142" s="38"/>
      <c r="F142" s="61">
        <v>1293</v>
      </c>
      <c r="G142" s="38"/>
      <c r="H142" s="62">
        <v>0.73363</v>
      </c>
      <c r="I142" s="38"/>
      <c r="J142" s="62">
        <v>0.26637</v>
      </c>
      <c r="K142" s="38"/>
      <c r="L142" s="62">
        <v>0.29684</v>
      </c>
      <c r="M142" s="38"/>
      <c r="N142" s="63">
        <v>2.74</v>
      </c>
      <c r="O142" s="38"/>
      <c r="P142" s="64">
        <v>4184</v>
      </c>
      <c r="Q142" s="46"/>
      <c r="R142" s="64">
        <v>13289</v>
      </c>
      <c r="S142" s="37"/>
    </row>
    <row r="143" spans="2:19" ht="12.75" customHeight="1">
      <c r="B143" s="33">
        <v>97</v>
      </c>
      <c r="C143" s="54"/>
      <c r="D143" s="61">
        <v>3562</v>
      </c>
      <c r="E143" s="38"/>
      <c r="F143" s="61">
        <v>1018</v>
      </c>
      <c r="G143" s="38"/>
      <c r="H143" s="62">
        <v>0.71412</v>
      </c>
      <c r="I143" s="38"/>
      <c r="J143" s="62">
        <v>0.28588</v>
      </c>
      <c r="K143" s="38"/>
      <c r="L143" s="62">
        <v>0.32294</v>
      </c>
      <c r="M143" s="38"/>
      <c r="N143" s="63">
        <v>2.56</v>
      </c>
      <c r="O143" s="38"/>
      <c r="P143" s="64">
        <v>3031</v>
      </c>
      <c r="Q143" s="46"/>
      <c r="R143" s="64">
        <v>9104</v>
      </c>
      <c r="S143" s="37"/>
    </row>
    <row r="144" spans="2:19" ht="12.75" customHeight="1">
      <c r="B144" s="33">
        <v>98</v>
      </c>
      <c r="C144" s="54"/>
      <c r="D144" s="61">
        <v>2544</v>
      </c>
      <c r="E144" s="38"/>
      <c r="F144" s="61">
        <v>779</v>
      </c>
      <c r="G144" s="38"/>
      <c r="H144" s="62">
        <v>0.69389</v>
      </c>
      <c r="I144" s="38"/>
      <c r="J144" s="62">
        <v>0.30611</v>
      </c>
      <c r="K144" s="38"/>
      <c r="L144" s="62">
        <v>0.35077</v>
      </c>
      <c r="M144" s="38"/>
      <c r="N144" s="63">
        <v>2.39</v>
      </c>
      <c r="O144" s="38"/>
      <c r="P144" s="64">
        <v>2136</v>
      </c>
      <c r="Q144" s="46"/>
      <c r="R144" s="64">
        <v>6073</v>
      </c>
      <c r="S144" s="37"/>
    </row>
    <row r="145" spans="2:19" ht="12.75" customHeight="1">
      <c r="B145" s="33">
        <v>99</v>
      </c>
      <c r="C145" s="54"/>
      <c r="D145" s="61">
        <v>1765</v>
      </c>
      <c r="E145" s="38"/>
      <c r="F145" s="61">
        <v>577</v>
      </c>
      <c r="G145" s="38"/>
      <c r="H145" s="62">
        <v>0.67294</v>
      </c>
      <c r="I145" s="38"/>
      <c r="J145" s="62">
        <v>0.32706</v>
      </c>
      <c r="K145" s="38"/>
      <c r="L145" s="62">
        <v>0.38044</v>
      </c>
      <c r="M145" s="38"/>
      <c r="N145" s="63">
        <v>2.23</v>
      </c>
      <c r="O145" s="38"/>
      <c r="P145" s="64">
        <v>1461</v>
      </c>
      <c r="Q145" s="46"/>
      <c r="R145" s="64">
        <v>3937</v>
      </c>
      <c r="S145" s="37"/>
    </row>
    <row r="146" spans="2:19" ht="7.5" customHeight="1">
      <c r="B146" s="33"/>
      <c r="C146" s="54"/>
      <c r="D146" s="61"/>
      <c r="E146" s="38"/>
      <c r="F146" s="61"/>
      <c r="G146" s="38"/>
      <c r="H146" s="62"/>
      <c r="I146" s="38"/>
      <c r="J146" s="62"/>
      <c r="K146" s="38"/>
      <c r="L146" s="62"/>
      <c r="M146" s="38"/>
      <c r="N146" s="63"/>
      <c r="O146" s="38"/>
      <c r="P146" s="64"/>
      <c r="Q146" s="46"/>
      <c r="R146" s="64"/>
      <c r="S146" s="37"/>
    </row>
    <row r="147" spans="2:19" ht="12.75" customHeight="1">
      <c r="B147" s="33">
        <v>100</v>
      </c>
      <c r="C147" s="54"/>
      <c r="D147" s="61">
        <v>1188</v>
      </c>
      <c r="E147" s="38"/>
      <c r="F147" s="61">
        <v>414</v>
      </c>
      <c r="G147" s="38"/>
      <c r="H147" s="62">
        <v>0.65131</v>
      </c>
      <c r="I147" s="38"/>
      <c r="J147" s="62">
        <v>0.34869</v>
      </c>
      <c r="K147" s="38"/>
      <c r="L147" s="62">
        <v>0.41208</v>
      </c>
      <c r="M147" s="38"/>
      <c r="N147" s="63">
        <v>2.08</v>
      </c>
      <c r="O147" s="38"/>
      <c r="P147" s="64">
        <v>969</v>
      </c>
      <c r="Q147" s="46"/>
      <c r="R147" s="64">
        <v>2476</v>
      </c>
      <c r="S147" s="37"/>
    </row>
    <row r="148" spans="2:19" ht="12.75" customHeight="1">
      <c r="B148" s="33">
        <v>101</v>
      </c>
      <c r="C148" s="54"/>
      <c r="D148" s="61">
        <v>774</v>
      </c>
      <c r="E148" s="38"/>
      <c r="F148" s="61">
        <v>287</v>
      </c>
      <c r="G148" s="38"/>
      <c r="H148" s="62">
        <v>0.62901</v>
      </c>
      <c r="I148" s="38"/>
      <c r="J148" s="62">
        <v>0.37099</v>
      </c>
      <c r="K148" s="38"/>
      <c r="L148" s="62">
        <v>0.44582</v>
      </c>
      <c r="M148" s="38"/>
      <c r="N148" s="63">
        <v>1.95</v>
      </c>
      <c r="O148" s="38"/>
      <c r="P148" s="64">
        <v>621</v>
      </c>
      <c r="Q148" s="46"/>
      <c r="R148" s="64">
        <v>1507</v>
      </c>
      <c r="S148" s="37"/>
    </row>
    <row r="149" spans="2:19" ht="12.75" customHeight="1">
      <c r="B149" s="33">
        <v>102</v>
      </c>
      <c r="C149" s="54"/>
      <c r="D149" s="61">
        <v>487</v>
      </c>
      <c r="E149" s="38"/>
      <c r="F149" s="61">
        <v>192</v>
      </c>
      <c r="G149" s="38"/>
      <c r="H149" s="62">
        <v>0.60607</v>
      </c>
      <c r="I149" s="38"/>
      <c r="J149" s="62">
        <v>0.39393</v>
      </c>
      <c r="K149" s="38"/>
      <c r="L149" s="62">
        <v>0.48179</v>
      </c>
      <c r="M149" s="38"/>
      <c r="N149" s="63">
        <v>1.82</v>
      </c>
      <c r="O149" s="38"/>
      <c r="P149" s="64">
        <v>384</v>
      </c>
      <c r="Q149" s="46"/>
      <c r="R149" s="64">
        <v>886</v>
      </c>
      <c r="S149" s="37"/>
    </row>
    <row r="150" spans="2:19" ht="12.75" customHeight="1">
      <c r="B150" s="33">
        <v>103</v>
      </c>
      <c r="C150" s="54"/>
      <c r="D150" s="61">
        <v>295</v>
      </c>
      <c r="E150" s="38"/>
      <c r="F150" s="61">
        <v>123</v>
      </c>
      <c r="G150" s="38"/>
      <c r="H150" s="62">
        <v>0.58253</v>
      </c>
      <c r="I150" s="38"/>
      <c r="J150" s="62">
        <v>0.41747</v>
      </c>
      <c r="K150" s="38"/>
      <c r="L150" s="62">
        <v>0.52014</v>
      </c>
      <c r="M150" s="38"/>
      <c r="N150" s="63">
        <v>1.7</v>
      </c>
      <c r="O150" s="38"/>
      <c r="P150" s="64">
        <v>229</v>
      </c>
      <c r="Q150" s="46"/>
      <c r="R150" s="64">
        <v>502</v>
      </c>
      <c r="S150" s="37"/>
    </row>
    <row r="151" spans="2:19" ht="12.75" customHeight="1">
      <c r="B151" s="33">
        <v>104</v>
      </c>
      <c r="C151" s="54"/>
      <c r="D151" s="61">
        <v>172</v>
      </c>
      <c r="E151" s="38"/>
      <c r="F151" s="61">
        <v>76</v>
      </c>
      <c r="G151" s="38"/>
      <c r="H151" s="62">
        <v>0.55844</v>
      </c>
      <c r="I151" s="38"/>
      <c r="J151" s="62">
        <v>0.44156</v>
      </c>
      <c r="K151" s="38"/>
      <c r="L151" s="62">
        <v>0.56104</v>
      </c>
      <c r="M151" s="38"/>
      <c r="N151" s="63">
        <v>1.59</v>
      </c>
      <c r="O151" s="38"/>
      <c r="P151" s="64">
        <v>131</v>
      </c>
      <c r="Q151" s="46"/>
      <c r="R151" s="64">
        <v>274</v>
      </c>
      <c r="S151" s="37"/>
    </row>
    <row r="152" spans="2:19" ht="7.5" customHeight="1">
      <c r="B152" s="33"/>
      <c r="C152" s="54"/>
      <c r="D152" s="61"/>
      <c r="E152" s="38"/>
      <c r="F152" s="61"/>
      <c r="G152" s="38"/>
      <c r="H152" s="62"/>
      <c r="I152" s="38"/>
      <c r="J152" s="62"/>
      <c r="K152" s="38"/>
      <c r="L152" s="62"/>
      <c r="M152" s="38"/>
      <c r="N152" s="63"/>
      <c r="O152" s="38"/>
      <c r="P152" s="64"/>
      <c r="Q152" s="46"/>
      <c r="R152" s="64"/>
      <c r="S152" s="37"/>
    </row>
    <row r="153" spans="2:19" ht="12.75" customHeight="1">
      <c r="B153" s="33">
        <v>105</v>
      </c>
      <c r="C153" s="54"/>
      <c r="D153" s="61">
        <v>96</v>
      </c>
      <c r="E153" s="38"/>
      <c r="F153" s="61">
        <v>45</v>
      </c>
      <c r="G153" s="38"/>
      <c r="H153" s="62">
        <v>0.53385</v>
      </c>
      <c r="I153" s="38"/>
      <c r="J153" s="62">
        <v>0.46615</v>
      </c>
      <c r="K153" s="38"/>
      <c r="L153" s="62">
        <v>0.60464</v>
      </c>
      <c r="M153" s="38"/>
      <c r="N153" s="63">
        <v>1.49</v>
      </c>
      <c r="O153" s="38"/>
      <c r="P153" s="64">
        <v>72</v>
      </c>
      <c r="Q153" s="46"/>
      <c r="R153" s="64">
        <v>143</v>
      </c>
      <c r="S153" s="37"/>
    </row>
    <row r="154" spans="2:19" ht="12.75" customHeight="1">
      <c r="B154" s="33">
        <v>106</v>
      </c>
      <c r="C154" s="54"/>
      <c r="D154" s="61">
        <v>51</v>
      </c>
      <c r="E154" s="38"/>
      <c r="F154" s="61">
        <v>25</v>
      </c>
      <c r="G154" s="38"/>
      <c r="H154" s="62">
        <v>0.50882</v>
      </c>
      <c r="I154" s="38"/>
      <c r="J154" s="62">
        <v>0.49118</v>
      </c>
      <c r="K154" s="38"/>
      <c r="L154" s="62">
        <v>0.65114</v>
      </c>
      <c r="M154" s="38"/>
      <c r="N154" s="63">
        <v>1.39</v>
      </c>
      <c r="O154" s="38"/>
      <c r="P154" s="64">
        <v>37</v>
      </c>
      <c r="Q154" s="46"/>
      <c r="R154" s="64">
        <v>71</v>
      </c>
      <c r="S154" s="37"/>
    </row>
    <row r="155" spans="2:19" ht="12.75" customHeight="1">
      <c r="B155" s="33">
        <v>107</v>
      </c>
      <c r="C155" s="54"/>
      <c r="D155" s="61">
        <v>26</v>
      </c>
      <c r="E155" s="38"/>
      <c r="F155" s="61">
        <v>13</v>
      </c>
      <c r="G155" s="38"/>
      <c r="H155" s="62">
        <v>0.48343</v>
      </c>
      <c r="I155" s="38"/>
      <c r="J155" s="62">
        <v>0.51657</v>
      </c>
      <c r="K155" s="38"/>
      <c r="L155" s="62">
        <v>0.70071</v>
      </c>
      <c r="M155" s="38"/>
      <c r="N155" s="63">
        <v>1.3</v>
      </c>
      <c r="O155" s="38"/>
      <c r="P155" s="64">
        <v>19</v>
      </c>
      <c r="Q155" s="46"/>
      <c r="R155" s="64">
        <v>34</v>
      </c>
      <c r="S155" s="37"/>
    </row>
    <row r="156" spans="2:19" ht="12.75" customHeight="1">
      <c r="B156" s="33">
        <v>108</v>
      </c>
      <c r="C156" s="54"/>
      <c r="D156" s="61">
        <v>13</v>
      </c>
      <c r="E156" s="38"/>
      <c r="F156" s="61">
        <v>7</v>
      </c>
      <c r="G156" s="38"/>
      <c r="H156" s="62">
        <v>0.45774</v>
      </c>
      <c r="I156" s="38"/>
      <c r="J156" s="62">
        <v>0.54226</v>
      </c>
      <c r="K156" s="38"/>
      <c r="L156" s="62">
        <v>0.75357</v>
      </c>
      <c r="M156" s="38"/>
      <c r="N156" s="63">
        <v>1.22</v>
      </c>
      <c r="O156" s="38"/>
      <c r="P156" s="64">
        <v>9</v>
      </c>
      <c r="Q156" s="46"/>
      <c r="R156" s="64">
        <v>15</v>
      </c>
      <c r="S156" s="37"/>
    </row>
    <row r="157" spans="2:19" ht="12.75" customHeight="1">
      <c r="B157" s="33">
        <v>109</v>
      </c>
      <c r="C157" s="54"/>
      <c r="D157" s="61">
        <v>6</v>
      </c>
      <c r="E157" s="38"/>
      <c r="F157" s="61">
        <v>3</v>
      </c>
      <c r="G157" s="38"/>
      <c r="H157" s="62">
        <v>0.43186</v>
      </c>
      <c r="I157" s="38"/>
      <c r="J157" s="62">
        <v>0.56814</v>
      </c>
      <c r="K157" s="38"/>
      <c r="L157" s="62">
        <v>0.80992</v>
      </c>
      <c r="M157" s="38"/>
      <c r="N157" s="63">
        <v>1.14</v>
      </c>
      <c r="O157" s="38"/>
      <c r="P157" s="64">
        <v>4</v>
      </c>
      <c r="Q157" s="46"/>
      <c r="R157" s="64">
        <v>7</v>
      </c>
      <c r="S157" s="37"/>
    </row>
    <row r="158" spans="2:19" ht="7.5" customHeight="1">
      <c r="B158" s="33"/>
      <c r="C158" s="54"/>
      <c r="D158" s="61"/>
      <c r="E158" s="38"/>
      <c r="F158" s="61"/>
      <c r="G158" s="38"/>
      <c r="H158" s="62"/>
      <c r="I158" s="38"/>
      <c r="J158" s="62"/>
      <c r="K158" s="38"/>
      <c r="L158" s="62"/>
      <c r="M158" s="38"/>
      <c r="N158" s="63"/>
      <c r="O158" s="38"/>
      <c r="P158" s="64"/>
      <c r="Q158" s="46"/>
      <c r="R158" s="64"/>
      <c r="S158" s="37"/>
    </row>
    <row r="159" spans="2:19" ht="12.75" customHeight="1">
      <c r="B159" s="33">
        <v>110</v>
      </c>
      <c r="C159" s="54"/>
      <c r="D159" s="61">
        <v>2</v>
      </c>
      <c r="E159" s="38"/>
      <c r="F159" s="61">
        <v>1</v>
      </c>
      <c r="G159" s="38"/>
      <c r="H159" s="62">
        <v>0.40587</v>
      </c>
      <c r="I159" s="38"/>
      <c r="J159" s="62">
        <v>0.59413</v>
      </c>
      <c r="K159" s="38"/>
      <c r="L159" s="62">
        <v>0.87002</v>
      </c>
      <c r="M159" s="38"/>
      <c r="N159" s="63">
        <v>1.07</v>
      </c>
      <c r="O159" s="38"/>
      <c r="P159" s="64">
        <v>2</v>
      </c>
      <c r="Q159" s="46"/>
      <c r="R159" s="64">
        <v>3</v>
      </c>
      <c r="S159" s="37"/>
    </row>
    <row r="160" spans="2:19" ht="12.75" customHeight="1" thickBot="1">
      <c r="B160" s="41">
        <v>111</v>
      </c>
      <c r="C160" s="55"/>
      <c r="D160" s="56">
        <v>1</v>
      </c>
      <c r="E160" s="42"/>
      <c r="F160" s="56">
        <v>1</v>
      </c>
      <c r="G160" s="42"/>
      <c r="H160" s="58">
        <v>0.37989</v>
      </c>
      <c r="I160" s="42"/>
      <c r="J160" s="58">
        <v>0.62011</v>
      </c>
      <c r="K160" s="42"/>
      <c r="L160" s="58">
        <v>0.93409</v>
      </c>
      <c r="M160" s="42"/>
      <c r="N160" s="59">
        <v>1</v>
      </c>
      <c r="O160" s="42"/>
      <c r="P160" s="60">
        <v>1</v>
      </c>
      <c r="Q160" s="47"/>
      <c r="R160" s="60">
        <v>1</v>
      </c>
      <c r="S160" s="43"/>
    </row>
    <row r="161" ht="3.75" customHeight="1"/>
    <row r="162" ht="14.25">
      <c r="B162" s="67" t="s">
        <v>21</v>
      </c>
    </row>
  </sheetData>
  <sheetProtection/>
  <printOptions/>
  <pageMargins left="0.3937007874015748" right="0.3937007874015748" top="0.1968503937007874" bottom="0.1968503937007874" header="0.5118110236220472" footer="0"/>
  <pageSetup firstPageNumber="8" useFirstPageNumber="1" horizontalDpi="600" verticalDpi="600" orientation="portrait" paperSize="9" scale="85" r:id="rId1"/>
  <rowBreaks count="1" manualBreakCount="1"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S165"/>
  <sheetViews>
    <sheetView showGridLines="0" zoomScalePageLayoutView="0" workbookViewId="0" topLeftCell="A1">
      <selection activeCell="H168" sqref="H168"/>
    </sheetView>
  </sheetViews>
  <sheetFormatPr defaultColWidth="9.00390625" defaultRowHeight="13.5"/>
  <cols>
    <col min="1" max="1" width="6.50390625" style="0" customWidth="1"/>
    <col min="2" max="2" width="4.625" style="0" customWidth="1"/>
    <col min="3" max="3" width="2.625" style="0" customWidth="1"/>
    <col min="4" max="4" width="9.625" style="0" customWidth="1"/>
    <col min="5" max="5" width="2.625" style="0" customWidth="1"/>
    <col min="6" max="6" width="7.625" style="0" customWidth="1"/>
    <col min="7" max="7" width="2.625" style="0" customWidth="1"/>
    <col min="8" max="8" width="9.625" style="0" customWidth="1"/>
    <col min="9" max="9" width="2.625" style="0" customWidth="1"/>
    <col min="10" max="10" width="9.625" style="0" customWidth="1"/>
    <col min="11" max="11" width="2.625" style="0" customWidth="1"/>
    <col min="12" max="12" width="9.625" style="0" customWidth="1"/>
    <col min="13" max="13" width="2.625" style="0" customWidth="1"/>
    <col min="14" max="14" width="7.625" style="0" customWidth="1"/>
    <col min="15" max="15" width="2.625" style="0" customWidth="1"/>
    <col min="16" max="16" width="9.625" style="0" customWidth="1"/>
    <col min="17" max="17" width="2.625" style="0" customWidth="1"/>
    <col min="18" max="18" width="9.625" style="0" customWidth="1"/>
    <col min="19" max="19" width="2.625" style="0" customWidth="1"/>
    <col min="20" max="20" width="4.875" style="0" customWidth="1"/>
  </cols>
  <sheetData>
    <row r="2" spans="2:19" s="4" customFormat="1" ht="20.25" customHeight="1">
      <c r="B2" s="5" t="s">
        <v>26</v>
      </c>
      <c r="R2" s="5" t="s">
        <v>23</v>
      </c>
      <c r="S2" s="66"/>
    </row>
    <row r="3" spans="2:19" ht="12" customHeight="1">
      <c r="B3" s="6"/>
      <c r="N3" s="7"/>
      <c r="R3" s="8"/>
      <c r="S3" s="9"/>
    </row>
    <row r="4" spans="2:19" ht="3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2:19" s="4" customFormat="1" ht="18" customHeight="1">
      <c r="B5" s="11" t="s">
        <v>14</v>
      </c>
      <c r="C5" s="12"/>
      <c r="D5" s="13" t="s">
        <v>15</v>
      </c>
      <c r="E5" s="12"/>
      <c r="F5" s="13" t="s">
        <v>16</v>
      </c>
      <c r="G5" s="12"/>
      <c r="H5" s="13" t="s">
        <v>17</v>
      </c>
      <c r="I5" s="12"/>
      <c r="J5" s="13" t="s">
        <v>18</v>
      </c>
      <c r="K5" s="12"/>
      <c r="L5" s="13" t="s">
        <v>0</v>
      </c>
      <c r="M5" s="12"/>
      <c r="N5" s="13" t="s">
        <v>19</v>
      </c>
      <c r="O5" s="12"/>
      <c r="P5" s="14" t="s">
        <v>20</v>
      </c>
      <c r="Q5" s="15"/>
      <c r="R5" s="15"/>
      <c r="S5" s="16"/>
    </row>
    <row r="6" spans="2:19" s="17" customFormat="1" ht="6.75" customHeight="1">
      <c r="B6" s="18"/>
      <c r="C6" s="19"/>
      <c r="D6" s="20"/>
      <c r="E6" s="19"/>
      <c r="F6" s="20"/>
      <c r="G6" s="19"/>
      <c r="H6" s="20"/>
      <c r="I6" s="19"/>
      <c r="J6" s="20"/>
      <c r="K6" s="19"/>
      <c r="L6" s="20"/>
      <c r="M6" s="19"/>
      <c r="N6" s="21" t="s">
        <v>1</v>
      </c>
      <c r="O6" s="22"/>
      <c r="P6" s="20"/>
      <c r="Q6" s="23"/>
      <c r="R6" s="20"/>
      <c r="S6" s="24"/>
    </row>
    <row r="7" spans="2:19" s="25" customFormat="1" ht="19.5" customHeight="1">
      <c r="B7" s="26" t="s">
        <v>2</v>
      </c>
      <c r="C7" s="27"/>
      <c r="D7" s="28" t="s">
        <v>6</v>
      </c>
      <c r="E7" s="27"/>
      <c r="F7" s="29" t="s">
        <v>7</v>
      </c>
      <c r="G7" s="27"/>
      <c r="H7" s="29" t="s">
        <v>8</v>
      </c>
      <c r="I7" s="27"/>
      <c r="J7" s="29" t="s">
        <v>9</v>
      </c>
      <c r="K7" s="27"/>
      <c r="L7" s="30" t="s">
        <v>10</v>
      </c>
      <c r="M7" s="27"/>
      <c r="N7" s="28" t="s">
        <v>11</v>
      </c>
      <c r="O7" s="27"/>
      <c r="P7" s="29" t="s">
        <v>12</v>
      </c>
      <c r="Q7" s="31"/>
      <c r="R7" s="28" t="s">
        <v>13</v>
      </c>
      <c r="S7" s="32"/>
    </row>
    <row r="8" spans="2:19" ht="14.25" customHeight="1">
      <c r="B8" s="33">
        <v>0</v>
      </c>
      <c r="C8" s="53" t="s">
        <v>3</v>
      </c>
      <c r="D8" s="49">
        <v>100000</v>
      </c>
      <c r="E8" s="36"/>
      <c r="F8" s="48">
        <v>93</v>
      </c>
      <c r="G8" s="36"/>
      <c r="H8" s="50">
        <v>0.99907</v>
      </c>
      <c r="I8" s="36"/>
      <c r="J8" s="50">
        <v>0.00093</v>
      </c>
      <c r="K8" s="36"/>
      <c r="L8" s="50">
        <v>0.08512</v>
      </c>
      <c r="M8" s="36"/>
      <c r="N8" s="51">
        <v>85.52</v>
      </c>
      <c r="O8" s="36"/>
      <c r="P8" s="49">
        <v>1917</v>
      </c>
      <c r="Q8" s="45"/>
      <c r="R8" s="52">
        <v>8551573</v>
      </c>
      <c r="S8" s="37"/>
    </row>
    <row r="9" spans="2:19" ht="12.75" customHeight="1">
      <c r="B9" s="33">
        <v>1</v>
      </c>
      <c r="C9" s="54"/>
      <c r="D9" s="49">
        <v>99907</v>
      </c>
      <c r="E9" s="38"/>
      <c r="F9" s="48">
        <v>21</v>
      </c>
      <c r="G9" s="38"/>
      <c r="H9" s="50">
        <v>0.99979</v>
      </c>
      <c r="I9" s="38"/>
      <c r="J9" s="50">
        <v>0.00021</v>
      </c>
      <c r="K9" s="38"/>
      <c r="L9" s="50">
        <v>0.02219</v>
      </c>
      <c r="M9" s="38"/>
      <c r="N9" s="51">
        <v>85.58</v>
      </c>
      <c r="O9" s="38"/>
      <c r="P9" s="49">
        <v>1916</v>
      </c>
      <c r="Q9" s="46"/>
      <c r="R9" s="52">
        <v>8549656</v>
      </c>
      <c r="S9" s="37"/>
    </row>
    <row r="10" spans="2:19" ht="12.75" customHeight="1">
      <c r="B10" s="33">
        <v>2</v>
      </c>
      <c r="C10" s="54"/>
      <c r="D10" s="49">
        <v>99886</v>
      </c>
      <c r="E10" s="38"/>
      <c r="F10" s="48">
        <v>11</v>
      </c>
      <c r="G10" s="38"/>
      <c r="H10" s="50">
        <v>0.99989</v>
      </c>
      <c r="I10" s="38"/>
      <c r="J10" s="50">
        <v>0.00011</v>
      </c>
      <c r="K10" s="38"/>
      <c r="L10" s="50">
        <v>0.0053</v>
      </c>
      <c r="M10" s="38"/>
      <c r="N10" s="51">
        <v>85.58</v>
      </c>
      <c r="O10" s="38"/>
      <c r="P10" s="49">
        <v>1916</v>
      </c>
      <c r="Q10" s="46"/>
      <c r="R10" s="52">
        <v>8547741</v>
      </c>
      <c r="S10" s="37"/>
    </row>
    <row r="11" spans="2:19" ht="12.75" customHeight="1">
      <c r="B11" s="33">
        <v>3</v>
      </c>
      <c r="C11" s="54"/>
      <c r="D11" s="49">
        <v>99875</v>
      </c>
      <c r="E11" s="38"/>
      <c r="F11" s="48">
        <v>8</v>
      </c>
      <c r="G11" s="40"/>
      <c r="H11" s="50">
        <v>0.99992</v>
      </c>
      <c r="I11" s="38"/>
      <c r="J11" s="50">
        <v>8E-05</v>
      </c>
      <c r="K11" s="38"/>
      <c r="L11" s="50">
        <v>0.00422</v>
      </c>
      <c r="M11" s="38"/>
      <c r="N11" s="51">
        <v>85.57</v>
      </c>
      <c r="O11" s="38"/>
      <c r="P11" s="49">
        <v>1915</v>
      </c>
      <c r="Q11" s="46"/>
      <c r="R11" s="52">
        <v>8545825</v>
      </c>
      <c r="S11" s="37"/>
    </row>
    <row r="12" spans="2:19" ht="12.75" customHeight="1">
      <c r="B12" s="33">
        <v>4</v>
      </c>
      <c r="C12" s="54"/>
      <c r="D12" s="49">
        <v>99867</v>
      </c>
      <c r="E12" s="38"/>
      <c r="F12" s="48">
        <v>25</v>
      </c>
      <c r="G12" s="38"/>
      <c r="H12" s="50">
        <v>0.99975</v>
      </c>
      <c r="I12" s="38"/>
      <c r="J12" s="50">
        <v>0.00025</v>
      </c>
      <c r="K12" s="38"/>
      <c r="L12" s="50">
        <v>0.00336</v>
      </c>
      <c r="M12" s="38"/>
      <c r="N12" s="51">
        <v>85.55</v>
      </c>
      <c r="O12" s="38"/>
      <c r="P12" s="49">
        <v>8982</v>
      </c>
      <c r="Q12" s="46"/>
      <c r="R12" s="52">
        <v>8543910</v>
      </c>
      <c r="S12" s="37"/>
    </row>
    <row r="13" spans="2:19" ht="12.75" customHeight="1">
      <c r="B13" s="33">
        <v>2</v>
      </c>
      <c r="C13" s="54" t="s">
        <v>4</v>
      </c>
      <c r="D13" s="49">
        <v>99843</v>
      </c>
      <c r="E13" s="38"/>
      <c r="F13" s="48">
        <v>15</v>
      </c>
      <c r="G13" s="38"/>
      <c r="H13" s="50">
        <v>0.99985</v>
      </c>
      <c r="I13" s="38"/>
      <c r="J13" s="50">
        <v>0.00015</v>
      </c>
      <c r="K13" s="38"/>
      <c r="L13" s="50">
        <v>0.00207</v>
      </c>
      <c r="M13" s="38"/>
      <c r="N13" s="51">
        <v>85.48</v>
      </c>
      <c r="O13" s="38"/>
      <c r="P13" s="49">
        <v>8320</v>
      </c>
      <c r="Q13" s="46"/>
      <c r="R13" s="52">
        <v>8534927</v>
      </c>
      <c r="S13" s="37"/>
    </row>
    <row r="14" spans="2:19" ht="12.75" customHeight="1">
      <c r="B14" s="33">
        <v>3</v>
      </c>
      <c r="C14" s="54"/>
      <c r="D14" s="49">
        <v>99828</v>
      </c>
      <c r="E14" s="38"/>
      <c r="F14" s="48">
        <v>39</v>
      </c>
      <c r="G14" s="38"/>
      <c r="H14" s="50">
        <v>0.99961</v>
      </c>
      <c r="I14" s="38"/>
      <c r="J14" s="50">
        <v>0.00039</v>
      </c>
      <c r="K14" s="38"/>
      <c r="L14" s="50">
        <v>0.00157</v>
      </c>
      <c r="M14" s="38"/>
      <c r="N14" s="51">
        <v>85.41</v>
      </c>
      <c r="O14" s="38"/>
      <c r="P14" s="49">
        <v>24952</v>
      </c>
      <c r="Q14" s="46"/>
      <c r="R14" s="52">
        <v>8526608</v>
      </c>
      <c r="S14" s="37"/>
    </row>
    <row r="15" spans="2:19" ht="12.75" customHeight="1">
      <c r="B15" s="33">
        <v>6</v>
      </c>
      <c r="C15" s="54"/>
      <c r="D15" s="49">
        <v>99789</v>
      </c>
      <c r="E15" s="38"/>
      <c r="F15" s="48">
        <v>41</v>
      </c>
      <c r="G15" s="38"/>
      <c r="H15" s="50">
        <v>0.99959</v>
      </c>
      <c r="I15" s="38"/>
      <c r="J15" s="50">
        <v>0.00041</v>
      </c>
      <c r="K15" s="38"/>
      <c r="L15" s="50">
        <v>0.00131</v>
      </c>
      <c r="M15" s="38"/>
      <c r="N15" s="51">
        <v>85.2</v>
      </c>
      <c r="O15" s="38"/>
      <c r="P15" s="49">
        <v>49882</v>
      </c>
      <c r="Q15" s="46"/>
      <c r="R15" s="52">
        <v>8501656</v>
      </c>
      <c r="S15" s="37"/>
    </row>
    <row r="16" spans="2:19" ht="7.5" customHeight="1">
      <c r="B16" s="33"/>
      <c r="C16" s="54"/>
      <c r="D16" s="49"/>
      <c r="E16" s="38"/>
      <c r="F16" s="48"/>
      <c r="G16" s="38"/>
      <c r="H16" s="50"/>
      <c r="I16" s="38"/>
      <c r="J16" s="50"/>
      <c r="K16" s="38"/>
      <c r="L16" s="50"/>
      <c r="M16" s="38"/>
      <c r="N16" s="51"/>
      <c r="O16" s="38"/>
      <c r="P16" s="49"/>
      <c r="Q16" s="46"/>
      <c r="R16" s="52"/>
      <c r="S16" s="37"/>
    </row>
    <row r="17" spans="2:19" ht="12.75" customHeight="1">
      <c r="B17" s="33">
        <v>0</v>
      </c>
      <c r="C17" s="54" t="s">
        <v>5</v>
      </c>
      <c r="D17" s="49">
        <v>100000</v>
      </c>
      <c r="E17" s="38"/>
      <c r="F17" s="48">
        <v>252</v>
      </c>
      <c r="G17" s="38"/>
      <c r="H17" s="50">
        <v>0.99748</v>
      </c>
      <c r="I17" s="38"/>
      <c r="J17" s="50">
        <v>0.00252</v>
      </c>
      <c r="K17" s="38"/>
      <c r="L17" s="50">
        <v>0.08512</v>
      </c>
      <c r="M17" s="38"/>
      <c r="N17" s="51">
        <v>85.52</v>
      </c>
      <c r="O17" s="38"/>
      <c r="P17" s="49">
        <v>99800</v>
      </c>
      <c r="Q17" s="46"/>
      <c r="R17" s="52">
        <v>8551573</v>
      </c>
      <c r="S17" s="37"/>
    </row>
    <row r="18" spans="2:19" ht="12.75" customHeight="1">
      <c r="B18" s="33">
        <v>1</v>
      </c>
      <c r="C18" s="54"/>
      <c r="D18" s="49">
        <v>99748</v>
      </c>
      <c r="E18" s="38"/>
      <c r="F18" s="48">
        <v>34</v>
      </c>
      <c r="G18" s="38"/>
      <c r="H18" s="50">
        <v>0.99966</v>
      </c>
      <c r="I18" s="38"/>
      <c r="J18" s="50">
        <v>0.00034</v>
      </c>
      <c r="K18" s="38"/>
      <c r="L18" s="50">
        <v>0.00051</v>
      </c>
      <c r="M18" s="38"/>
      <c r="N18" s="51">
        <v>84.73</v>
      </c>
      <c r="O18" s="38"/>
      <c r="P18" s="49">
        <v>99730</v>
      </c>
      <c r="Q18" s="46"/>
      <c r="R18" s="52">
        <v>8451773</v>
      </c>
      <c r="S18" s="37"/>
    </row>
    <row r="19" spans="2:19" ht="12.75" customHeight="1">
      <c r="B19" s="33">
        <v>2</v>
      </c>
      <c r="C19" s="54"/>
      <c r="D19" s="49">
        <v>99714</v>
      </c>
      <c r="E19" s="38"/>
      <c r="F19" s="48">
        <v>25</v>
      </c>
      <c r="G19" s="38"/>
      <c r="H19" s="50">
        <v>0.99975</v>
      </c>
      <c r="I19" s="38"/>
      <c r="J19" s="50">
        <v>0.00025</v>
      </c>
      <c r="K19" s="38"/>
      <c r="L19" s="50">
        <v>0.00023</v>
      </c>
      <c r="M19" s="38"/>
      <c r="N19" s="51">
        <v>83.76</v>
      </c>
      <c r="O19" s="38"/>
      <c r="P19" s="49">
        <v>99702</v>
      </c>
      <c r="Q19" s="46"/>
      <c r="R19" s="52">
        <v>8352043</v>
      </c>
      <c r="S19" s="37"/>
    </row>
    <row r="20" spans="2:19" ht="12.75" customHeight="1">
      <c r="B20" s="33">
        <v>3</v>
      </c>
      <c r="C20" s="54"/>
      <c r="D20" s="49">
        <v>99689</v>
      </c>
      <c r="E20" s="38"/>
      <c r="F20" s="48">
        <v>18</v>
      </c>
      <c r="G20" s="38"/>
      <c r="H20" s="50">
        <v>0.99982</v>
      </c>
      <c r="I20" s="38"/>
      <c r="J20" s="50">
        <v>0.00018</v>
      </c>
      <c r="K20" s="38"/>
      <c r="L20" s="50">
        <v>0.00021</v>
      </c>
      <c r="M20" s="38"/>
      <c r="N20" s="51">
        <v>82.78</v>
      </c>
      <c r="O20" s="38"/>
      <c r="P20" s="49">
        <v>99680</v>
      </c>
      <c r="Q20" s="46"/>
      <c r="R20" s="52">
        <v>8252341</v>
      </c>
      <c r="S20" s="37"/>
    </row>
    <row r="21" spans="2:19" ht="12.75" customHeight="1">
      <c r="B21" s="33">
        <v>4</v>
      </c>
      <c r="C21" s="54"/>
      <c r="D21" s="49">
        <v>99671</v>
      </c>
      <c r="E21" s="38"/>
      <c r="F21" s="48">
        <v>13</v>
      </c>
      <c r="G21" s="38"/>
      <c r="H21" s="50">
        <v>0.99987</v>
      </c>
      <c r="I21" s="38"/>
      <c r="J21" s="50">
        <v>0.00013</v>
      </c>
      <c r="K21" s="38"/>
      <c r="L21" s="50">
        <v>0.00015</v>
      </c>
      <c r="M21" s="38"/>
      <c r="N21" s="51">
        <v>81.8</v>
      </c>
      <c r="O21" s="38"/>
      <c r="P21" s="49">
        <v>99664</v>
      </c>
      <c r="Q21" s="46"/>
      <c r="R21" s="52">
        <v>8152662</v>
      </c>
      <c r="S21" s="37"/>
    </row>
    <row r="22" spans="2:19" ht="7.5" customHeight="1">
      <c r="B22" s="33"/>
      <c r="C22" s="54"/>
      <c r="D22" s="49"/>
      <c r="E22" s="38"/>
      <c r="F22" s="48"/>
      <c r="G22" s="38"/>
      <c r="H22" s="50"/>
      <c r="I22" s="38"/>
      <c r="J22" s="50"/>
      <c r="K22" s="38"/>
      <c r="L22" s="50"/>
      <c r="M22" s="38"/>
      <c r="N22" s="51"/>
      <c r="O22" s="38"/>
      <c r="P22" s="49"/>
      <c r="Q22" s="46"/>
      <c r="R22" s="52"/>
      <c r="S22" s="37"/>
    </row>
    <row r="23" spans="2:19" ht="12.75" customHeight="1">
      <c r="B23" s="33">
        <v>5</v>
      </c>
      <c r="C23" s="54"/>
      <c r="D23" s="49">
        <v>99658</v>
      </c>
      <c r="E23" s="38"/>
      <c r="F23" s="48">
        <v>11</v>
      </c>
      <c r="G23" s="38"/>
      <c r="H23" s="50">
        <v>0.99989</v>
      </c>
      <c r="I23" s="38"/>
      <c r="J23" s="50">
        <v>0.00011</v>
      </c>
      <c r="K23" s="38"/>
      <c r="L23" s="50">
        <v>0.00011</v>
      </c>
      <c r="M23" s="38"/>
      <c r="N23" s="51">
        <v>80.81</v>
      </c>
      <c r="O23" s="38"/>
      <c r="P23" s="49">
        <v>99653</v>
      </c>
      <c r="Q23" s="46"/>
      <c r="R23" s="52">
        <v>8052997</v>
      </c>
      <c r="S23" s="37"/>
    </row>
    <row r="24" spans="2:19" ht="12.75" customHeight="1">
      <c r="B24" s="33">
        <v>6</v>
      </c>
      <c r="C24" s="54"/>
      <c r="D24" s="49">
        <v>99648</v>
      </c>
      <c r="E24" s="38"/>
      <c r="F24" s="48">
        <v>9</v>
      </c>
      <c r="G24" s="38"/>
      <c r="H24" s="50">
        <v>0.99991</v>
      </c>
      <c r="I24" s="38"/>
      <c r="J24" s="50">
        <v>9E-05</v>
      </c>
      <c r="K24" s="38"/>
      <c r="L24" s="50">
        <v>0.0001</v>
      </c>
      <c r="M24" s="38"/>
      <c r="N24" s="51">
        <v>79.81</v>
      </c>
      <c r="O24" s="38"/>
      <c r="P24" s="49">
        <v>99643</v>
      </c>
      <c r="Q24" s="46"/>
      <c r="R24" s="52">
        <v>7953345</v>
      </c>
      <c r="S24" s="37"/>
    </row>
    <row r="25" spans="2:19" ht="12.75" customHeight="1">
      <c r="B25" s="33">
        <v>7</v>
      </c>
      <c r="C25" s="54"/>
      <c r="D25" s="49">
        <v>99638</v>
      </c>
      <c r="E25" s="38"/>
      <c r="F25" s="48">
        <v>9</v>
      </c>
      <c r="G25" s="38"/>
      <c r="H25" s="50">
        <v>0.99991</v>
      </c>
      <c r="I25" s="38"/>
      <c r="J25" s="50">
        <v>9E-05</v>
      </c>
      <c r="K25" s="38"/>
      <c r="L25" s="50">
        <v>9E-05</v>
      </c>
      <c r="M25" s="38"/>
      <c r="N25" s="51">
        <v>78.82</v>
      </c>
      <c r="O25" s="38"/>
      <c r="P25" s="49">
        <v>99634</v>
      </c>
      <c r="Q25" s="46"/>
      <c r="R25" s="52">
        <v>7853702</v>
      </c>
      <c r="S25" s="37"/>
    </row>
    <row r="26" spans="2:19" ht="12.75" customHeight="1">
      <c r="B26" s="33">
        <v>8</v>
      </c>
      <c r="C26" s="54"/>
      <c r="D26" s="49">
        <v>99630</v>
      </c>
      <c r="E26" s="38"/>
      <c r="F26" s="48">
        <v>8</v>
      </c>
      <c r="G26" s="38"/>
      <c r="H26" s="50">
        <v>0.99992</v>
      </c>
      <c r="I26" s="38"/>
      <c r="J26" s="50">
        <v>8E-05</v>
      </c>
      <c r="K26" s="38"/>
      <c r="L26" s="50">
        <v>8E-05</v>
      </c>
      <c r="M26" s="38"/>
      <c r="N26" s="51">
        <v>77.83</v>
      </c>
      <c r="O26" s="38"/>
      <c r="P26" s="49">
        <v>99626</v>
      </c>
      <c r="Q26" s="46"/>
      <c r="R26" s="52">
        <v>7754068</v>
      </c>
      <c r="S26" s="37"/>
    </row>
    <row r="27" spans="2:19" ht="12.75" customHeight="1">
      <c r="B27" s="33">
        <v>9</v>
      </c>
      <c r="C27" s="54"/>
      <c r="D27" s="49">
        <v>99622</v>
      </c>
      <c r="E27" s="38"/>
      <c r="F27" s="48">
        <v>7</v>
      </c>
      <c r="G27" s="38"/>
      <c r="H27" s="50">
        <v>0.99993</v>
      </c>
      <c r="I27" s="38"/>
      <c r="J27" s="50">
        <v>7E-05</v>
      </c>
      <c r="K27" s="38"/>
      <c r="L27" s="50">
        <v>8E-05</v>
      </c>
      <c r="M27" s="38"/>
      <c r="N27" s="51">
        <v>76.84</v>
      </c>
      <c r="O27" s="38"/>
      <c r="P27" s="49">
        <v>99618</v>
      </c>
      <c r="Q27" s="46"/>
      <c r="R27" s="52">
        <v>7654442</v>
      </c>
      <c r="S27" s="37"/>
    </row>
    <row r="28" spans="2:19" ht="7.5" customHeight="1">
      <c r="B28" s="33"/>
      <c r="C28" s="54"/>
      <c r="D28" s="49"/>
      <c r="E28" s="38"/>
      <c r="F28" s="48"/>
      <c r="G28" s="38"/>
      <c r="H28" s="50"/>
      <c r="I28" s="38"/>
      <c r="J28" s="50"/>
      <c r="K28" s="38"/>
      <c r="L28" s="50"/>
      <c r="M28" s="38"/>
      <c r="N28" s="51"/>
      <c r="O28" s="38"/>
      <c r="P28" s="49"/>
      <c r="Q28" s="46"/>
      <c r="R28" s="52"/>
      <c r="S28" s="37"/>
    </row>
    <row r="29" spans="2:19" ht="12.75" customHeight="1">
      <c r="B29" s="33">
        <v>10</v>
      </c>
      <c r="C29" s="54"/>
      <c r="D29" s="49">
        <v>99614</v>
      </c>
      <c r="E29" s="38"/>
      <c r="F29" s="48">
        <v>7</v>
      </c>
      <c r="G29" s="38"/>
      <c r="H29" s="50">
        <v>0.99993</v>
      </c>
      <c r="I29" s="38"/>
      <c r="J29" s="50">
        <v>7E-05</v>
      </c>
      <c r="K29" s="38"/>
      <c r="L29" s="50">
        <v>7E-05</v>
      </c>
      <c r="M29" s="38"/>
      <c r="N29" s="51">
        <v>75.84</v>
      </c>
      <c r="O29" s="38"/>
      <c r="P29" s="49">
        <v>99611</v>
      </c>
      <c r="Q29" s="46"/>
      <c r="R29" s="52">
        <v>7554824</v>
      </c>
      <c r="S29" s="37"/>
    </row>
    <row r="30" spans="2:19" ht="12.75" customHeight="1">
      <c r="B30" s="33">
        <v>11</v>
      </c>
      <c r="C30" s="54"/>
      <c r="D30" s="49">
        <v>99608</v>
      </c>
      <c r="E30" s="38"/>
      <c r="F30" s="48">
        <v>6</v>
      </c>
      <c r="G30" s="38"/>
      <c r="H30" s="50">
        <v>0.99994</v>
      </c>
      <c r="I30" s="38"/>
      <c r="J30" s="50">
        <v>6E-05</v>
      </c>
      <c r="K30" s="38"/>
      <c r="L30" s="50">
        <v>6E-05</v>
      </c>
      <c r="M30" s="38"/>
      <c r="N30" s="51">
        <v>74.85</v>
      </c>
      <c r="O30" s="38"/>
      <c r="P30" s="49">
        <v>99605</v>
      </c>
      <c r="Q30" s="46"/>
      <c r="R30" s="52">
        <v>7455213</v>
      </c>
      <c r="S30" s="37"/>
    </row>
    <row r="31" spans="2:19" ht="12.75" customHeight="1">
      <c r="B31" s="33">
        <v>12</v>
      </c>
      <c r="C31" s="54"/>
      <c r="D31" s="49">
        <v>99602</v>
      </c>
      <c r="E31" s="38"/>
      <c r="F31" s="48">
        <v>7</v>
      </c>
      <c r="G31" s="38"/>
      <c r="H31" s="50">
        <v>0.99993</v>
      </c>
      <c r="I31" s="38"/>
      <c r="J31" s="50">
        <v>7E-05</v>
      </c>
      <c r="K31" s="38"/>
      <c r="L31" s="50">
        <v>6E-05</v>
      </c>
      <c r="M31" s="38"/>
      <c r="N31" s="51">
        <v>73.85</v>
      </c>
      <c r="O31" s="38"/>
      <c r="P31" s="49">
        <v>99598</v>
      </c>
      <c r="Q31" s="46"/>
      <c r="R31" s="52">
        <v>7355608</v>
      </c>
      <c r="S31" s="37"/>
    </row>
    <row r="32" spans="2:19" ht="12.75" customHeight="1">
      <c r="B32" s="33">
        <v>13</v>
      </c>
      <c r="C32" s="54"/>
      <c r="D32" s="49">
        <v>99595</v>
      </c>
      <c r="E32" s="38"/>
      <c r="F32" s="48">
        <v>8</v>
      </c>
      <c r="G32" s="38"/>
      <c r="H32" s="50">
        <v>0.99992</v>
      </c>
      <c r="I32" s="38"/>
      <c r="J32" s="50">
        <v>8E-05</v>
      </c>
      <c r="K32" s="38"/>
      <c r="L32" s="50">
        <v>8E-05</v>
      </c>
      <c r="M32" s="38"/>
      <c r="N32" s="51">
        <v>72.86</v>
      </c>
      <c r="O32" s="38"/>
      <c r="P32" s="49">
        <v>99591</v>
      </c>
      <c r="Q32" s="46"/>
      <c r="R32" s="52">
        <v>7256010</v>
      </c>
      <c r="S32" s="37"/>
    </row>
    <row r="33" spans="2:19" ht="12.75" customHeight="1">
      <c r="B33" s="33">
        <v>14</v>
      </c>
      <c r="C33" s="54"/>
      <c r="D33" s="49">
        <v>99586</v>
      </c>
      <c r="E33" s="38"/>
      <c r="F33" s="48">
        <v>10</v>
      </c>
      <c r="G33" s="38"/>
      <c r="H33" s="50">
        <v>0.9999</v>
      </c>
      <c r="I33" s="38"/>
      <c r="J33" s="50">
        <v>0.0001</v>
      </c>
      <c r="K33" s="38"/>
      <c r="L33" s="50">
        <v>9E-05</v>
      </c>
      <c r="M33" s="38"/>
      <c r="N33" s="51">
        <v>71.86</v>
      </c>
      <c r="O33" s="38"/>
      <c r="P33" s="49">
        <v>99582</v>
      </c>
      <c r="Q33" s="46"/>
      <c r="R33" s="52">
        <v>7156419</v>
      </c>
      <c r="S33" s="37"/>
    </row>
    <row r="34" spans="2:19" ht="7.5" customHeight="1">
      <c r="B34" s="33"/>
      <c r="C34" s="54"/>
      <c r="D34" s="49"/>
      <c r="E34" s="38"/>
      <c r="F34" s="48"/>
      <c r="G34" s="38"/>
      <c r="H34" s="50"/>
      <c r="I34" s="38"/>
      <c r="J34" s="50"/>
      <c r="K34" s="38"/>
      <c r="L34" s="50"/>
      <c r="M34" s="38"/>
      <c r="N34" s="51"/>
      <c r="O34" s="38"/>
      <c r="P34" s="49"/>
      <c r="Q34" s="46"/>
      <c r="R34" s="52"/>
      <c r="S34" s="37"/>
    </row>
    <row r="35" spans="2:19" ht="12.75" customHeight="1">
      <c r="B35" s="33">
        <v>15</v>
      </c>
      <c r="C35" s="54"/>
      <c r="D35" s="49">
        <v>99576</v>
      </c>
      <c r="E35" s="38"/>
      <c r="F35" s="48">
        <v>12</v>
      </c>
      <c r="G35" s="38"/>
      <c r="H35" s="50">
        <v>0.99988</v>
      </c>
      <c r="I35" s="38"/>
      <c r="J35" s="50">
        <v>0.00012</v>
      </c>
      <c r="K35" s="38"/>
      <c r="L35" s="50">
        <v>0.00011</v>
      </c>
      <c r="M35" s="38"/>
      <c r="N35" s="51">
        <v>70.87</v>
      </c>
      <c r="O35" s="38"/>
      <c r="P35" s="49">
        <v>99571</v>
      </c>
      <c r="Q35" s="46"/>
      <c r="R35" s="52">
        <v>7056838</v>
      </c>
      <c r="S35" s="37"/>
    </row>
    <row r="36" spans="2:19" ht="12.75" customHeight="1">
      <c r="B36" s="33">
        <v>16</v>
      </c>
      <c r="C36" s="54"/>
      <c r="D36" s="49">
        <v>99565</v>
      </c>
      <c r="E36" s="38"/>
      <c r="F36" s="48">
        <v>14</v>
      </c>
      <c r="G36" s="38"/>
      <c r="H36" s="50">
        <v>0.99986</v>
      </c>
      <c r="I36" s="38"/>
      <c r="J36" s="50">
        <v>0.00014</v>
      </c>
      <c r="K36" s="38"/>
      <c r="L36" s="50">
        <v>0.00013</v>
      </c>
      <c r="M36" s="38"/>
      <c r="N36" s="51">
        <v>69.88</v>
      </c>
      <c r="O36" s="38"/>
      <c r="P36" s="49">
        <v>99558</v>
      </c>
      <c r="Q36" s="46"/>
      <c r="R36" s="52">
        <v>6957267</v>
      </c>
      <c r="S36" s="37"/>
    </row>
    <row r="37" spans="2:19" ht="12.75" customHeight="1">
      <c r="B37" s="33">
        <v>17</v>
      </c>
      <c r="C37" s="54"/>
      <c r="D37" s="49">
        <v>99550</v>
      </c>
      <c r="E37" s="38"/>
      <c r="F37" s="48">
        <v>17</v>
      </c>
      <c r="G37" s="38"/>
      <c r="H37" s="50">
        <v>0.99983</v>
      </c>
      <c r="I37" s="38"/>
      <c r="J37" s="50">
        <v>0.00017</v>
      </c>
      <c r="K37" s="38"/>
      <c r="L37" s="50">
        <v>0.00016</v>
      </c>
      <c r="M37" s="38"/>
      <c r="N37" s="51">
        <v>68.89</v>
      </c>
      <c r="O37" s="38"/>
      <c r="P37" s="49">
        <v>99542</v>
      </c>
      <c r="Q37" s="46"/>
      <c r="R37" s="52">
        <v>6857710</v>
      </c>
      <c r="S37" s="37"/>
    </row>
    <row r="38" spans="2:19" ht="12.75" customHeight="1">
      <c r="B38" s="33">
        <v>18</v>
      </c>
      <c r="C38" s="54"/>
      <c r="D38" s="49">
        <v>99533</v>
      </c>
      <c r="E38" s="38"/>
      <c r="F38" s="48">
        <v>21</v>
      </c>
      <c r="G38" s="38"/>
      <c r="H38" s="50">
        <v>0.99979</v>
      </c>
      <c r="I38" s="38"/>
      <c r="J38" s="50">
        <v>0.00021</v>
      </c>
      <c r="K38" s="38"/>
      <c r="L38" s="50">
        <v>0.00019</v>
      </c>
      <c r="M38" s="38"/>
      <c r="N38" s="51">
        <v>67.9</v>
      </c>
      <c r="O38" s="38"/>
      <c r="P38" s="49">
        <v>99523</v>
      </c>
      <c r="Q38" s="46"/>
      <c r="R38" s="52">
        <v>6758168</v>
      </c>
      <c r="S38" s="37"/>
    </row>
    <row r="39" spans="2:19" ht="12.75" customHeight="1">
      <c r="B39" s="33">
        <v>19</v>
      </c>
      <c r="C39" s="54"/>
      <c r="D39" s="49">
        <v>99512</v>
      </c>
      <c r="E39" s="38"/>
      <c r="F39" s="48">
        <v>24</v>
      </c>
      <c r="G39" s="38"/>
      <c r="H39" s="50">
        <v>0.99976</v>
      </c>
      <c r="I39" s="38"/>
      <c r="J39" s="50">
        <v>0.00024</v>
      </c>
      <c r="K39" s="38"/>
      <c r="L39" s="50">
        <v>0.00022</v>
      </c>
      <c r="M39" s="38"/>
      <c r="N39" s="51">
        <v>66.91</v>
      </c>
      <c r="O39" s="38"/>
      <c r="P39" s="49">
        <v>99501</v>
      </c>
      <c r="Q39" s="46"/>
      <c r="R39" s="52">
        <v>6658645</v>
      </c>
      <c r="S39" s="37"/>
    </row>
    <row r="40" spans="2:19" ht="7.5" customHeight="1">
      <c r="B40" s="33"/>
      <c r="C40" s="54"/>
      <c r="D40" s="49"/>
      <c r="E40" s="38"/>
      <c r="F40" s="48"/>
      <c r="G40" s="38"/>
      <c r="H40" s="50"/>
      <c r="I40" s="38"/>
      <c r="J40" s="50"/>
      <c r="K40" s="38"/>
      <c r="L40" s="50"/>
      <c r="M40" s="38"/>
      <c r="N40" s="51"/>
      <c r="O40" s="38"/>
      <c r="P40" s="49"/>
      <c r="Q40" s="46"/>
      <c r="R40" s="52"/>
      <c r="S40" s="37"/>
    </row>
    <row r="41" spans="2:19" ht="12.75" customHeight="1">
      <c r="B41" s="33">
        <v>20</v>
      </c>
      <c r="C41" s="54"/>
      <c r="D41" s="49">
        <v>99489</v>
      </c>
      <c r="E41" s="38"/>
      <c r="F41" s="48">
        <v>26</v>
      </c>
      <c r="G41" s="38"/>
      <c r="H41" s="50">
        <v>0.99974</v>
      </c>
      <c r="I41" s="38"/>
      <c r="J41" s="50">
        <v>0.00026</v>
      </c>
      <c r="K41" s="38"/>
      <c r="L41" s="50">
        <v>0.00025</v>
      </c>
      <c r="M41" s="38"/>
      <c r="N41" s="51">
        <v>65.93</v>
      </c>
      <c r="O41" s="38"/>
      <c r="P41" s="49">
        <v>99476</v>
      </c>
      <c r="Q41" s="46"/>
      <c r="R41" s="52">
        <v>6559144</v>
      </c>
      <c r="S41" s="37"/>
    </row>
    <row r="42" spans="2:19" ht="12.75" customHeight="1">
      <c r="B42" s="33">
        <v>21</v>
      </c>
      <c r="C42" s="54"/>
      <c r="D42" s="49">
        <v>99462</v>
      </c>
      <c r="E42" s="38"/>
      <c r="F42" s="48">
        <v>28</v>
      </c>
      <c r="G42" s="38"/>
      <c r="H42" s="50">
        <v>0.99971</v>
      </c>
      <c r="I42" s="38"/>
      <c r="J42" s="50">
        <v>0.00029</v>
      </c>
      <c r="K42" s="38"/>
      <c r="L42" s="50">
        <v>0.00027</v>
      </c>
      <c r="M42" s="38"/>
      <c r="N42" s="51">
        <v>64.95</v>
      </c>
      <c r="O42" s="38"/>
      <c r="P42" s="49">
        <v>99448</v>
      </c>
      <c r="Q42" s="46"/>
      <c r="R42" s="52">
        <v>6459668</v>
      </c>
      <c r="S42" s="37"/>
    </row>
    <row r="43" spans="2:19" ht="12.75" customHeight="1">
      <c r="B43" s="33">
        <v>22</v>
      </c>
      <c r="C43" s="54"/>
      <c r="D43" s="49">
        <v>99434</v>
      </c>
      <c r="E43" s="38"/>
      <c r="F43" s="48">
        <v>31</v>
      </c>
      <c r="G43" s="38"/>
      <c r="H43" s="50">
        <v>0.99969</v>
      </c>
      <c r="I43" s="38"/>
      <c r="J43" s="50">
        <v>0.00031</v>
      </c>
      <c r="K43" s="38"/>
      <c r="L43" s="50">
        <v>0.0003</v>
      </c>
      <c r="M43" s="38"/>
      <c r="N43" s="51">
        <v>63.96</v>
      </c>
      <c r="O43" s="38"/>
      <c r="P43" s="49">
        <v>99419</v>
      </c>
      <c r="Q43" s="46"/>
      <c r="R43" s="52">
        <v>6360220</v>
      </c>
      <c r="S43" s="37"/>
    </row>
    <row r="44" spans="2:19" ht="12.75" customHeight="1">
      <c r="B44" s="33">
        <v>23</v>
      </c>
      <c r="C44" s="54"/>
      <c r="D44" s="49">
        <v>99403</v>
      </c>
      <c r="E44" s="38"/>
      <c r="F44" s="48">
        <v>33</v>
      </c>
      <c r="G44" s="38"/>
      <c r="H44" s="50">
        <v>0.99967</v>
      </c>
      <c r="I44" s="38"/>
      <c r="J44" s="50">
        <v>0.00033</v>
      </c>
      <c r="K44" s="38"/>
      <c r="L44" s="50">
        <v>0.00032</v>
      </c>
      <c r="M44" s="38"/>
      <c r="N44" s="51">
        <v>62.98</v>
      </c>
      <c r="O44" s="38"/>
      <c r="P44" s="49">
        <v>99387</v>
      </c>
      <c r="Q44" s="46"/>
      <c r="R44" s="52">
        <v>6260801</v>
      </c>
      <c r="S44" s="37"/>
    </row>
    <row r="45" spans="2:19" ht="12.75" customHeight="1">
      <c r="B45" s="33">
        <v>24</v>
      </c>
      <c r="C45" s="54"/>
      <c r="D45" s="49">
        <v>99371</v>
      </c>
      <c r="E45" s="38"/>
      <c r="F45" s="48">
        <v>33</v>
      </c>
      <c r="G45" s="38"/>
      <c r="H45" s="50">
        <v>0.99967</v>
      </c>
      <c r="I45" s="38"/>
      <c r="J45" s="50">
        <v>0.00033</v>
      </c>
      <c r="K45" s="38"/>
      <c r="L45" s="50">
        <v>0.00033</v>
      </c>
      <c r="M45" s="38"/>
      <c r="N45" s="51">
        <v>62</v>
      </c>
      <c r="O45" s="38"/>
      <c r="P45" s="49">
        <v>99354</v>
      </c>
      <c r="Q45" s="46"/>
      <c r="R45" s="52">
        <v>6161414</v>
      </c>
      <c r="S45" s="37"/>
    </row>
    <row r="46" spans="2:19" ht="7.5" customHeight="1">
      <c r="B46" s="33"/>
      <c r="C46" s="54"/>
      <c r="D46" s="49"/>
      <c r="E46" s="38"/>
      <c r="F46" s="48"/>
      <c r="G46" s="38"/>
      <c r="H46" s="50"/>
      <c r="I46" s="38"/>
      <c r="J46" s="50"/>
      <c r="K46" s="38"/>
      <c r="L46" s="50"/>
      <c r="M46" s="38"/>
      <c r="N46" s="51"/>
      <c r="O46" s="38"/>
      <c r="P46" s="49"/>
      <c r="Q46" s="46"/>
      <c r="R46" s="52"/>
      <c r="S46" s="37"/>
    </row>
    <row r="47" spans="2:19" ht="12.75" customHeight="1">
      <c r="B47" s="33">
        <v>25</v>
      </c>
      <c r="C47" s="54"/>
      <c r="D47" s="49">
        <v>99338</v>
      </c>
      <c r="E47" s="38"/>
      <c r="F47" s="48">
        <v>32</v>
      </c>
      <c r="G47" s="38"/>
      <c r="H47" s="50">
        <v>0.99968</v>
      </c>
      <c r="I47" s="38"/>
      <c r="J47" s="50">
        <v>0.00032</v>
      </c>
      <c r="K47" s="38"/>
      <c r="L47" s="50">
        <v>0.00033</v>
      </c>
      <c r="M47" s="38"/>
      <c r="N47" s="51">
        <v>61.02</v>
      </c>
      <c r="O47" s="38"/>
      <c r="P47" s="49">
        <v>99322</v>
      </c>
      <c r="Q47" s="46"/>
      <c r="R47" s="52">
        <v>6062060</v>
      </c>
      <c r="S47" s="37"/>
    </row>
    <row r="48" spans="2:19" ht="12.75" customHeight="1">
      <c r="B48" s="33">
        <v>26</v>
      </c>
      <c r="C48" s="54"/>
      <c r="D48" s="49">
        <v>99306</v>
      </c>
      <c r="E48" s="38"/>
      <c r="F48" s="48">
        <v>30</v>
      </c>
      <c r="G48" s="38"/>
      <c r="H48" s="50">
        <v>0.99969</v>
      </c>
      <c r="I48" s="38"/>
      <c r="J48" s="50">
        <v>0.00031</v>
      </c>
      <c r="K48" s="38"/>
      <c r="L48" s="50">
        <v>0.00031</v>
      </c>
      <c r="M48" s="38"/>
      <c r="N48" s="51">
        <v>60.04</v>
      </c>
      <c r="O48" s="38"/>
      <c r="P48" s="49">
        <v>99291</v>
      </c>
      <c r="Q48" s="46"/>
      <c r="R48" s="52">
        <v>5962738</v>
      </c>
      <c r="S48" s="37"/>
    </row>
    <row r="49" spans="2:19" ht="12.75" customHeight="1">
      <c r="B49" s="33">
        <v>27</v>
      </c>
      <c r="C49" s="54"/>
      <c r="D49" s="49">
        <v>99275</v>
      </c>
      <c r="E49" s="38"/>
      <c r="F49" s="48">
        <v>31</v>
      </c>
      <c r="G49" s="38"/>
      <c r="H49" s="50">
        <v>0.99969</v>
      </c>
      <c r="I49" s="38"/>
      <c r="J49" s="50">
        <v>0.00031</v>
      </c>
      <c r="K49" s="38"/>
      <c r="L49" s="50">
        <v>0.00031</v>
      </c>
      <c r="M49" s="38"/>
      <c r="N49" s="51">
        <v>59.06</v>
      </c>
      <c r="O49" s="38"/>
      <c r="P49" s="49">
        <v>99260</v>
      </c>
      <c r="Q49" s="46"/>
      <c r="R49" s="52">
        <v>5863448</v>
      </c>
      <c r="S49" s="37"/>
    </row>
    <row r="50" spans="2:19" ht="12.75" customHeight="1">
      <c r="B50" s="33">
        <v>28</v>
      </c>
      <c r="C50" s="54"/>
      <c r="D50" s="49">
        <v>99245</v>
      </c>
      <c r="E50" s="38"/>
      <c r="F50" s="48">
        <v>32</v>
      </c>
      <c r="G50" s="38"/>
      <c r="H50" s="50">
        <v>0.99968</v>
      </c>
      <c r="I50" s="38"/>
      <c r="J50" s="50">
        <v>0.00032</v>
      </c>
      <c r="K50" s="38"/>
      <c r="L50" s="50">
        <v>0.00031</v>
      </c>
      <c r="M50" s="38"/>
      <c r="N50" s="51">
        <v>58.08</v>
      </c>
      <c r="O50" s="38"/>
      <c r="P50" s="49">
        <v>99229</v>
      </c>
      <c r="Q50" s="46"/>
      <c r="R50" s="52">
        <v>5764188</v>
      </c>
      <c r="S50" s="37"/>
    </row>
    <row r="51" spans="2:19" ht="12.75" customHeight="1">
      <c r="B51" s="33">
        <v>29</v>
      </c>
      <c r="C51" s="54"/>
      <c r="D51" s="49">
        <v>99213</v>
      </c>
      <c r="E51" s="38"/>
      <c r="F51" s="48">
        <v>34</v>
      </c>
      <c r="G51" s="38"/>
      <c r="H51" s="50">
        <v>0.99965</v>
      </c>
      <c r="I51" s="38"/>
      <c r="J51" s="50">
        <v>0.00035</v>
      </c>
      <c r="K51" s="38"/>
      <c r="L51" s="50">
        <v>0.00034</v>
      </c>
      <c r="M51" s="38"/>
      <c r="N51" s="51">
        <v>57.1</v>
      </c>
      <c r="O51" s="38"/>
      <c r="P51" s="49">
        <v>99196</v>
      </c>
      <c r="Q51" s="46"/>
      <c r="R51" s="52">
        <v>5664959</v>
      </c>
      <c r="S51" s="37"/>
    </row>
    <row r="52" spans="2:19" ht="7.5" customHeight="1">
      <c r="B52" s="33"/>
      <c r="C52" s="54"/>
      <c r="D52" s="49"/>
      <c r="E52" s="38"/>
      <c r="F52" s="48"/>
      <c r="G52" s="38"/>
      <c r="H52" s="50"/>
      <c r="I52" s="38"/>
      <c r="J52" s="50"/>
      <c r="K52" s="38"/>
      <c r="L52" s="50"/>
      <c r="M52" s="38"/>
      <c r="N52" s="51"/>
      <c r="O52" s="38"/>
      <c r="P52" s="49"/>
      <c r="Q52" s="46"/>
      <c r="R52" s="52"/>
      <c r="S52" s="37"/>
    </row>
    <row r="53" spans="2:19" ht="12.75" customHeight="1">
      <c r="B53" s="33">
        <v>30</v>
      </c>
      <c r="C53" s="54"/>
      <c r="D53" s="49">
        <v>99178</v>
      </c>
      <c r="E53" s="38"/>
      <c r="F53" s="48">
        <v>37</v>
      </c>
      <c r="G53" s="38"/>
      <c r="H53" s="50">
        <v>0.99963</v>
      </c>
      <c r="I53" s="38"/>
      <c r="J53" s="50">
        <v>0.00037</v>
      </c>
      <c r="K53" s="38"/>
      <c r="L53" s="50">
        <v>0.00036</v>
      </c>
      <c r="M53" s="38"/>
      <c r="N53" s="51">
        <v>56.12</v>
      </c>
      <c r="O53" s="38"/>
      <c r="P53" s="49">
        <v>99160</v>
      </c>
      <c r="Q53" s="46"/>
      <c r="R53" s="52">
        <v>5565763</v>
      </c>
      <c r="S53" s="37"/>
    </row>
    <row r="54" spans="2:19" ht="12.75" customHeight="1">
      <c r="B54" s="33">
        <v>31</v>
      </c>
      <c r="C54" s="54"/>
      <c r="D54" s="49">
        <v>99141</v>
      </c>
      <c r="E54" s="38"/>
      <c r="F54" s="48">
        <v>39</v>
      </c>
      <c r="G54" s="38"/>
      <c r="H54" s="50">
        <v>0.9996</v>
      </c>
      <c r="I54" s="38"/>
      <c r="J54" s="50">
        <v>0.0004</v>
      </c>
      <c r="K54" s="38"/>
      <c r="L54" s="50">
        <v>0.00038</v>
      </c>
      <c r="M54" s="38"/>
      <c r="N54" s="51">
        <v>55.14</v>
      </c>
      <c r="O54" s="38"/>
      <c r="P54" s="49">
        <v>99122</v>
      </c>
      <c r="Q54" s="46"/>
      <c r="R54" s="52">
        <v>5466603</v>
      </c>
      <c r="S54" s="37"/>
    </row>
    <row r="55" spans="2:19" ht="12.75" customHeight="1">
      <c r="B55" s="33">
        <v>32</v>
      </c>
      <c r="C55" s="54"/>
      <c r="D55" s="49">
        <v>99102</v>
      </c>
      <c r="E55" s="38"/>
      <c r="F55" s="48">
        <v>42</v>
      </c>
      <c r="G55" s="38"/>
      <c r="H55" s="50">
        <v>0.99958</v>
      </c>
      <c r="I55" s="38"/>
      <c r="J55" s="50">
        <v>0.00042</v>
      </c>
      <c r="K55" s="38"/>
      <c r="L55" s="50">
        <v>0.00041</v>
      </c>
      <c r="M55" s="38"/>
      <c r="N55" s="51">
        <v>54.16</v>
      </c>
      <c r="O55" s="38"/>
      <c r="P55" s="49">
        <v>99081</v>
      </c>
      <c r="Q55" s="46"/>
      <c r="R55" s="52">
        <v>5367481</v>
      </c>
      <c r="S55" s="37"/>
    </row>
    <row r="56" spans="2:19" ht="12.75" customHeight="1">
      <c r="B56" s="33">
        <v>33</v>
      </c>
      <c r="C56" s="54"/>
      <c r="D56" s="49">
        <v>99060</v>
      </c>
      <c r="E56" s="38"/>
      <c r="F56" s="48">
        <v>45</v>
      </c>
      <c r="G56" s="38"/>
      <c r="H56" s="50">
        <v>0.99954</v>
      </c>
      <c r="I56" s="38"/>
      <c r="J56" s="50">
        <v>0.00046</v>
      </c>
      <c r="K56" s="38"/>
      <c r="L56" s="50">
        <v>0.00044</v>
      </c>
      <c r="M56" s="38"/>
      <c r="N56" s="51">
        <v>53.18</v>
      </c>
      <c r="O56" s="38"/>
      <c r="P56" s="49">
        <v>99037</v>
      </c>
      <c r="Q56" s="46"/>
      <c r="R56" s="52">
        <v>5268400</v>
      </c>
      <c r="S56" s="37"/>
    </row>
    <row r="57" spans="2:19" ht="12.75" customHeight="1">
      <c r="B57" s="33">
        <v>34</v>
      </c>
      <c r="C57" s="54"/>
      <c r="D57" s="49">
        <v>99015</v>
      </c>
      <c r="E57" s="38"/>
      <c r="F57" s="48">
        <v>49</v>
      </c>
      <c r="G57" s="38"/>
      <c r="H57" s="50">
        <v>0.99951</v>
      </c>
      <c r="I57" s="38"/>
      <c r="J57" s="50">
        <v>0.00049</v>
      </c>
      <c r="K57" s="38"/>
      <c r="L57" s="50">
        <v>0.00047</v>
      </c>
      <c r="M57" s="38"/>
      <c r="N57" s="51">
        <v>52.21</v>
      </c>
      <c r="O57" s="38"/>
      <c r="P57" s="49">
        <v>98990</v>
      </c>
      <c r="Q57" s="46"/>
      <c r="R57" s="52">
        <v>5169363</v>
      </c>
      <c r="S57" s="37"/>
    </row>
    <row r="58" spans="2:19" ht="7.5" customHeight="1">
      <c r="B58" s="33"/>
      <c r="C58" s="54"/>
      <c r="D58" s="49"/>
      <c r="E58" s="38"/>
      <c r="F58" s="48"/>
      <c r="G58" s="38"/>
      <c r="H58" s="50"/>
      <c r="I58" s="38"/>
      <c r="J58" s="50"/>
      <c r="K58" s="38"/>
      <c r="L58" s="50"/>
      <c r="M58" s="38"/>
      <c r="N58" s="51"/>
      <c r="O58" s="38"/>
      <c r="P58" s="49"/>
      <c r="Q58" s="46"/>
      <c r="R58" s="52"/>
      <c r="S58" s="37"/>
    </row>
    <row r="59" spans="2:19" ht="12.75" customHeight="1">
      <c r="B59" s="33">
        <v>35</v>
      </c>
      <c r="C59" s="54"/>
      <c r="D59" s="49">
        <v>98966</v>
      </c>
      <c r="E59" s="38"/>
      <c r="F59" s="48">
        <v>52</v>
      </c>
      <c r="G59" s="38"/>
      <c r="H59" s="50">
        <v>0.99947</v>
      </c>
      <c r="I59" s="38"/>
      <c r="J59" s="50">
        <v>0.00053</v>
      </c>
      <c r="K59" s="38"/>
      <c r="L59" s="50">
        <v>0.00051</v>
      </c>
      <c r="M59" s="38"/>
      <c r="N59" s="51">
        <v>51.23</v>
      </c>
      <c r="O59" s="38"/>
      <c r="P59" s="49">
        <v>98940</v>
      </c>
      <c r="Q59" s="46"/>
      <c r="R59" s="52">
        <v>5070372</v>
      </c>
      <c r="S59" s="37"/>
    </row>
    <row r="60" spans="2:19" ht="12.75" customHeight="1">
      <c r="B60" s="33">
        <v>36</v>
      </c>
      <c r="C60" s="54"/>
      <c r="D60" s="49">
        <v>98914</v>
      </c>
      <c r="E60" s="38"/>
      <c r="F60" s="48">
        <v>56</v>
      </c>
      <c r="G60" s="38"/>
      <c r="H60" s="50">
        <v>0.99943</v>
      </c>
      <c r="I60" s="38"/>
      <c r="J60" s="50">
        <v>0.00057</v>
      </c>
      <c r="K60" s="38"/>
      <c r="L60" s="50">
        <v>0.00055</v>
      </c>
      <c r="M60" s="38"/>
      <c r="N60" s="51">
        <v>50.26</v>
      </c>
      <c r="O60" s="38"/>
      <c r="P60" s="49">
        <v>98886</v>
      </c>
      <c r="Q60" s="46"/>
      <c r="R60" s="52">
        <v>4971432</v>
      </c>
      <c r="S60" s="37"/>
    </row>
    <row r="61" spans="2:19" ht="12.75" customHeight="1">
      <c r="B61" s="33">
        <v>37</v>
      </c>
      <c r="C61" s="54"/>
      <c r="D61" s="49">
        <v>98857</v>
      </c>
      <c r="E61" s="38"/>
      <c r="F61" s="48">
        <v>60</v>
      </c>
      <c r="G61" s="38"/>
      <c r="H61" s="50">
        <v>0.9994</v>
      </c>
      <c r="I61" s="38"/>
      <c r="J61" s="50">
        <v>0.0006</v>
      </c>
      <c r="K61" s="38"/>
      <c r="L61" s="50">
        <v>0.00059</v>
      </c>
      <c r="M61" s="38"/>
      <c r="N61" s="51">
        <v>49.29</v>
      </c>
      <c r="O61" s="38"/>
      <c r="P61" s="49">
        <v>98828</v>
      </c>
      <c r="Q61" s="46"/>
      <c r="R61" s="52">
        <v>4872546</v>
      </c>
      <c r="S61" s="37"/>
    </row>
    <row r="62" spans="2:19" ht="12.75" customHeight="1">
      <c r="B62" s="33">
        <v>38</v>
      </c>
      <c r="C62" s="54"/>
      <c r="D62" s="49">
        <v>98798</v>
      </c>
      <c r="E62" s="38"/>
      <c r="F62" s="48">
        <v>64</v>
      </c>
      <c r="G62" s="38"/>
      <c r="H62" s="50">
        <v>0.99935</v>
      </c>
      <c r="I62" s="38"/>
      <c r="J62" s="50">
        <v>0.00065</v>
      </c>
      <c r="K62" s="38"/>
      <c r="L62" s="50">
        <v>0.00063</v>
      </c>
      <c r="M62" s="38"/>
      <c r="N62" s="51">
        <v>48.32</v>
      </c>
      <c r="O62" s="38"/>
      <c r="P62" s="49">
        <v>98766</v>
      </c>
      <c r="Q62" s="46"/>
      <c r="R62" s="52">
        <v>4773718</v>
      </c>
      <c r="S62" s="37"/>
    </row>
    <row r="63" spans="2:19" ht="12.75" customHeight="1">
      <c r="B63" s="33">
        <v>39</v>
      </c>
      <c r="C63" s="54"/>
      <c r="D63" s="49">
        <v>98734</v>
      </c>
      <c r="E63" s="38"/>
      <c r="F63" s="48">
        <v>69</v>
      </c>
      <c r="G63" s="38"/>
      <c r="H63" s="50">
        <v>0.9993</v>
      </c>
      <c r="I63" s="38"/>
      <c r="J63" s="50">
        <v>0.0007</v>
      </c>
      <c r="K63" s="38"/>
      <c r="L63" s="50">
        <v>0.00067</v>
      </c>
      <c r="M63" s="38"/>
      <c r="N63" s="51">
        <v>47.35</v>
      </c>
      <c r="O63" s="38"/>
      <c r="P63" s="49">
        <v>98699</v>
      </c>
      <c r="Q63" s="46"/>
      <c r="R63" s="52">
        <v>4674952</v>
      </c>
      <c r="S63" s="37"/>
    </row>
    <row r="64" spans="2:19" ht="7.5" customHeight="1">
      <c r="B64" s="33"/>
      <c r="C64" s="54"/>
      <c r="D64" s="49"/>
      <c r="E64" s="38"/>
      <c r="F64" s="48"/>
      <c r="G64" s="38"/>
      <c r="H64" s="50"/>
      <c r="I64" s="38"/>
      <c r="J64" s="50"/>
      <c r="K64" s="38"/>
      <c r="L64" s="50"/>
      <c r="M64" s="38"/>
      <c r="N64" s="51"/>
      <c r="O64" s="38"/>
      <c r="P64" s="49"/>
      <c r="Q64" s="46"/>
      <c r="R64" s="52"/>
      <c r="S64" s="37"/>
    </row>
    <row r="65" spans="2:19" ht="12.75" customHeight="1">
      <c r="B65" s="33">
        <v>40</v>
      </c>
      <c r="C65" s="54"/>
      <c r="D65" s="49">
        <v>98665</v>
      </c>
      <c r="E65" s="38"/>
      <c r="F65" s="48">
        <v>74</v>
      </c>
      <c r="G65" s="38"/>
      <c r="H65" s="50">
        <v>0.99925</v>
      </c>
      <c r="I65" s="38"/>
      <c r="J65" s="50">
        <v>0.00075</v>
      </c>
      <c r="K65" s="38"/>
      <c r="L65" s="50">
        <v>0.00072</v>
      </c>
      <c r="M65" s="38"/>
      <c r="N65" s="51">
        <v>46.38</v>
      </c>
      <c r="O65" s="38"/>
      <c r="P65" s="49">
        <v>98628</v>
      </c>
      <c r="Q65" s="46"/>
      <c r="R65" s="52">
        <v>4576253</v>
      </c>
      <c r="S65" s="37"/>
    </row>
    <row r="66" spans="2:19" ht="12.75" customHeight="1">
      <c r="B66" s="33">
        <v>41</v>
      </c>
      <c r="C66" s="54"/>
      <c r="D66" s="49">
        <v>98591</v>
      </c>
      <c r="E66" s="38"/>
      <c r="F66" s="48">
        <v>79</v>
      </c>
      <c r="G66" s="38"/>
      <c r="H66" s="50">
        <v>0.99919</v>
      </c>
      <c r="I66" s="38"/>
      <c r="J66" s="50">
        <v>0.00081</v>
      </c>
      <c r="K66" s="38"/>
      <c r="L66" s="50">
        <v>0.00078</v>
      </c>
      <c r="M66" s="38"/>
      <c r="N66" s="51">
        <v>45.42</v>
      </c>
      <c r="O66" s="38"/>
      <c r="P66" s="49">
        <v>98551</v>
      </c>
      <c r="Q66" s="46"/>
      <c r="R66" s="52">
        <v>4477625</v>
      </c>
      <c r="S66" s="37"/>
    </row>
    <row r="67" spans="2:19" ht="12.75" customHeight="1">
      <c r="B67" s="33">
        <v>42</v>
      </c>
      <c r="C67" s="54"/>
      <c r="D67" s="49">
        <v>98511</v>
      </c>
      <c r="E67" s="38"/>
      <c r="F67" s="48">
        <v>86</v>
      </c>
      <c r="G67" s="38"/>
      <c r="H67" s="50">
        <v>0.99913</v>
      </c>
      <c r="I67" s="38"/>
      <c r="J67" s="50">
        <v>0.00087</v>
      </c>
      <c r="K67" s="38"/>
      <c r="L67" s="50">
        <v>0.00084</v>
      </c>
      <c r="M67" s="38"/>
      <c r="N67" s="51">
        <v>44.45</v>
      </c>
      <c r="O67" s="38"/>
      <c r="P67" s="49">
        <v>98469</v>
      </c>
      <c r="Q67" s="46"/>
      <c r="R67" s="52">
        <v>4379074</v>
      </c>
      <c r="S67" s="37"/>
    </row>
    <row r="68" spans="2:19" ht="12.75" customHeight="1">
      <c r="B68" s="33">
        <v>43</v>
      </c>
      <c r="C68" s="54"/>
      <c r="D68" s="49">
        <v>98426</v>
      </c>
      <c r="E68" s="38"/>
      <c r="F68" s="48">
        <v>93</v>
      </c>
      <c r="G68" s="38"/>
      <c r="H68" s="50">
        <v>0.99906</v>
      </c>
      <c r="I68" s="38"/>
      <c r="J68" s="50">
        <v>0.00094</v>
      </c>
      <c r="K68" s="38"/>
      <c r="L68" s="50">
        <v>0.0009</v>
      </c>
      <c r="M68" s="38"/>
      <c r="N68" s="51">
        <v>43.49</v>
      </c>
      <c r="O68" s="38"/>
      <c r="P68" s="49">
        <v>98380</v>
      </c>
      <c r="Q68" s="46"/>
      <c r="R68" s="52">
        <v>4280605</v>
      </c>
      <c r="S68" s="37"/>
    </row>
    <row r="69" spans="2:19" ht="12.75" customHeight="1">
      <c r="B69" s="33">
        <v>44</v>
      </c>
      <c r="C69" s="54"/>
      <c r="D69" s="49">
        <v>98333</v>
      </c>
      <c r="E69" s="38"/>
      <c r="F69" s="48">
        <v>101</v>
      </c>
      <c r="G69" s="38"/>
      <c r="H69" s="50">
        <v>0.99897</v>
      </c>
      <c r="I69" s="38"/>
      <c r="J69" s="50">
        <v>0.00103</v>
      </c>
      <c r="K69" s="38"/>
      <c r="L69" s="50">
        <v>0.00098</v>
      </c>
      <c r="M69" s="38"/>
      <c r="N69" s="51">
        <v>42.53</v>
      </c>
      <c r="O69" s="38"/>
      <c r="P69" s="49">
        <v>98283</v>
      </c>
      <c r="Q69" s="46"/>
      <c r="R69" s="52">
        <v>4182225</v>
      </c>
      <c r="S69" s="37"/>
    </row>
    <row r="70" spans="2:19" ht="7.5" customHeight="1">
      <c r="B70" s="33"/>
      <c r="C70" s="54"/>
      <c r="D70" s="49"/>
      <c r="E70" s="38"/>
      <c r="F70" s="48"/>
      <c r="G70" s="38"/>
      <c r="H70" s="50"/>
      <c r="I70" s="38"/>
      <c r="J70" s="50"/>
      <c r="K70" s="38"/>
      <c r="L70" s="50"/>
      <c r="M70" s="38"/>
      <c r="N70" s="51"/>
      <c r="O70" s="38"/>
      <c r="P70" s="49"/>
      <c r="Q70" s="46"/>
      <c r="R70" s="52"/>
      <c r="S70" s="37"/>
    </row>
    <row r="71" spans="2:19" ht="12.75" customHeight="1">
      <c r="B71" s="33">
        <v>45</v>
      </c>
      <c r="C71" s="54"/>
      <c r="D71" s="49">
        <v>98232</v>
      </c>
      <c r="E71" s="38"/>
      <c r="F71" s="48">
        <v>111</v>
      </c>
      <c r="G71" s="38"/>
      <c r="H71" s="50">
        <v>0.99887</v>
      </c>
      <c r="I71" s="38"/>
      <c r="J71" s="50">
        <v>0.00113</v>
      </c>
      <c r="K71" s="38"/>
      <c r="L71" s="50">
        <v>0.00108</v>
      </c>
      <c r="M71" s="38"/>
      <c r="N71" s="51">
        <v>41.57</v>
      </c>
      <c r="O71" s="38"/>
      <c r="P71" s="49">
        <v>98177</v>
      </c>
      <c r="Q71" s="46"/>
      <c r="R71" s="52">
        <v>4083942</v>
      </c>
      <c r="S71" s="37"/>
    </row>
    <row r="72" spans="2:19" ht="12.75" customHeight="1">
      <c r="B72" s="33">
        <v>46</v>
      </c>
      <c r="C72" s="54"/>
      <c r="D72" s="49">
        <v>98121</v>
      </c>
      <c r="E72" s="38"/>
      <c r="F72" s="48">
        <v>122</v>
      </c>
      <c r="G72" s="38"/>
      <c r="H72" s="50">
        <v>0.99876</v>
      </c>
      <c r="I72" s="38"/>
      <c r="J72" s="50">
        <v>0.00124</v>
      </c>
      <c r="K72" s="38"/>
      <c r="L72" s="50">
        <v>0.00118</v>
      </c>
      <c r="M72" s="38"/>
      <c r="N72" s="51">
        <v>40.62</v>
      </c>
      <c r="O72" s="38"/>
      <c r="P72" s="49">
        <v>98061</v>
      </c>
      <c r="Q72" s="46"/>
      <c r="R72" s="52">
        <v>3985764</v>
      </c>
      <c r="S72" s="37"/>
    </row>
    <row r="73" spans="2:19" ht="12.75" customHeight="1">
      <c r="B73" s="33">
        <v>47</v>
      </c>
      <c r="C73" s="54"/>
      <c r="D73" s="49">
        <v>97999</v>
      </c>
      <c r="E73" s="38"/>
      <c r="F73" s="48">
        <v>132</v>
      </c>
      <c r="G73" s="38"/>
      <c r="H73" s="50">
        <v>0.99865</v>
      </c>
      <c r="I73" s="38"/>
      <c r="J73" s="50">
        <v>0.00135</v>
      </c>
      <c r="K73" s="38"/>
      <c r="L73" s="50">
        <v>0.00129</v>
      </c>
      <c r="M73" s="38"/>
      <c r="N73" s="51">
        <v>39.67</v>
      </c>
      <c r="O73" s="38"/>
      <c r="P73" s="49">
        <v>97934</v>
      </c>
      <c r="Q73" s="46"/>
      <c r="R73" s="52">
        <v>3887703</v>
      </c>
      <c r="S73" s="37"/>
    </row>
    <row r="74" spans="2:19" ht="12.75" customHeight="1">
      <c r="B74" s="33">
        <v>48</v>
      </c>
      <c r="C74" s="54"/>
      <c r="D74" s="49">
        <v>97867</v>
      </c>
      <c r="E74" s="38"/>
      <c r="F74" s="48">
        <v>144</v>
      </c>
      <c r="G74" s="38"/>
      <c r="H74" s="50">
        <v>0.99853</v>
      </c>
      <c r="I74" s="38"/>
      <c r="J74" s="50">
        <v>0.00147</v>
      </c>
      <c r="K74" s="38"/>
      <c r="L74" s="50">
        <v>0.00141</v>
      </c>
      <c r="M74" s="38"/>
      <c r="N74" s="51">
        <v>38.72</v>
      </c>
      <c r="O74" s="38"/>
      <c r="P74" s="49">
        <v>97796</v>
      </c>
      <c r="Q74" s="46"/>
      <c r="R74" s="52">
        <v>3789769</v>
      </c>
      <c r="S74" s="37"/>
    </row>
    <row r="75" spans="2:19" ht="14.25" customHeight="1" thickBot="1">
      <c r="B75" s="41">
        <v>49</v>
      </c>
      <c r="C75" s="55"/>
      <c r="D75" s="56">
        <v>97723</v>
      </c>
      <c r="E75" s="42"/>
      <c r="F75" s="57">
        <v>157</v>
      </c>
      <c r="G75" s="42"/>
      <c r="H75" s="58">
        <v>0.99839</v>
      </c>
      <c r="I75" s="42"/>
      <c r="J75" s="58">
        <v>0.00161</v>
      </c>
      <c r="K75" s="42"/>
      <c r="L75" s="58">
        <v>0.00154</v>
      </c>
      <c r="M75" s="42"/>
      <c r="N75" s="59">
        <v>37.78</v>
      </c>
      <c r="O75" s="42"/>
      <c r="P75" s="56">
        <v>97646</v>
      </c>
      <c r="Q75" s="47"/>
      <c r="R75" s="60">
        <v>3691973</v>
      </c>
      <c r="S75" s="43"/>
    </row>
    <row r="76" ht="3.75" customHeight="1"/>
    <row r="77" ht="14.25">
      <c r="B77" s="67" t="s">
        <v>21</v>
      </c>
    </row>
    <row r="78" spans="2:19" ht="48" customHeight="1">
      <c r="B78" s="34"/>
      <c r="C78" s="34"/>
      <c r="D78" s="35"/>
      <c r="E78" s="35"/>
      <c r="F78" s="35"/>
      <c r="G78" s="35"/>
      <c r="H78" s="44"/>
      <c r="I78" s="35"/>
      <c r="J78" s="44"/>
      <c r="K78" s="35"/>
      <c r="L78" s="44"/>
      <c r="M78" s="35"/>
      <c r="N78" s="39"/>
      <c r="O78" s="35"/>
      <c r="P78" s="35"/>
      <c r="Q78" s="35"/>
      <c r="R78" s="35"/>
      <c r="S78" s="34"/>
    </row>
    <row r="79" spans="2:19" ht="48" customHeight="1">
      <c r="B79" s="34"/>
      <c r="C79" s="34"/>
      <c r="D79" s="35"/>
      <c r="E79" s="35"/>
      <c r="F79" s="35"/>
      <c r="G79" s="35"/>
      <c r="H79" s="44"/>
      <c r="I79" s="35"/>
      <c r="J79" s="44"/>
      <c r="K79" s="35"/>
      <c r="L79" s="44"/>
      <c r="M79" s="35"/>
      <c r="N79" s="39"/>
      <c r="O79" s="35"/>
      <c r="P79" s="35"/>
      <c r="Q79" s="35"/>
      <c r="R79" s="35"/>
      <c r="S79" s="34"/>
    </row>
    <row r="80" spans="2:19" ht="14.25" customHeight="1">
      <c r="B80" s="34"/>
      <c r="C80" s="34"/>
      <c r="D80" s="35"/>
      <c r="E80" s="35"/>
      <c r="F80" s="35"/>
      <c r="G80" s="35"/>
      <c r="H80" s="44"/>
      <c r="I80" s="35"/>
      <c r="J80" s="44"/>
      <c r="K80" s="35"/>
      <c r="L80" s="44"/>
      <c r="M80" s="35"/>
      <c r="N80" s="39"/>
      <c r="O80" s="35"/>
      <c r="P80" s="35"/>
      <c r="Q80" s="35"/>
      <c r="R80" s="35"/>
      <c r="S80" s="34"/>
    </row>
    <row r="81" spans="2:18" s="4" customFormat="1" ht="20.25" customHeight="1">
      <c r="B81" s="5" t="s">
        <v>26</v>
      </c>
      <c r="R81" s="5" t="s">
        <v>24</v>
      </c>
    </row>
    <row r="82" spans="2:19" ht="12" customHeight="1">
      <c r="B82" s="6"/>
      <c r="N82" s="7"/>
      <c r="R82" s="8"/>
      <c r="S82" s="9"/>
    </row>
    <row r="83" spans="8:14" ht="3" customHeight="1" thickBot="1">
      <c r="H83" s="1"/>
      <c r="J83" s="1"/>
      <c r="L83" s="1"/>
      <c r="N83" s="2"/>
    </row>
    <row r="84" spans="2:19" s="4" customFormat="1" ht="18" customHeight="1">
      <c r="B84" s="11" t="s">
        <v>14</v>
      </c>
      <c r="C84" s="12"/>
      <c r="D84" s="13" t="s">
        <v>15</v>
      </c>
      <c r="E84" s="12"/>
      <c r="F84" s="13" t="s">
        <v>16</v>
      </c>
      <c r="G84" s="12"/>
      <c r="H84" s="13" t="s">
        <v>17</v>
      </c>
      <c r="I84" s="12"/>
      <c r="J84" s="13" t="s">
        <v>18</v>
      </c>
      <c r="K84" s="12"/>
      <c r="L84" s="13" t="s">
        <v>0</v>
      </c>
      <c r="M84" s="12"/>
      <c r="N84" s="13" t="s">
        <v>19</v>
      </c>
      <c r="O84" s="12"/>
      <c r="P84" s="14" t="s">
        <v>20</v>
      </c>
      <c r="Q84" s="15"/>
      <c r="R84" s="15"/>
      <c r="S84" s="16"/>
    </row>
    <row r="85" spans="2:19" s="17" customFormat="1" ht="6.75" customHeight="1">
      <c r="B85" s="18"/>
      <c r="C85" s="19"/>
      <c r="D85" s="20"/>
      <c r="E85" s="19"/>
      <c r="F85" s="20"/>
      <c r="G85" s="19"/>
      <c r="H85" s="20"/>
      <c r="I85" s="19"/>
      <c r="J85" s="20"/>
      <c r="K85" s="19"/>
      <c r="L85" s="20"/>
      <c r="M85" s="19"/>
      <c r="N85" s="21" t="s">
        <v>1</v>
      </c>
      <c r="O85" s="22"/>
      <c r="P85" s="20"/>
      <c r="Q85" s="23"/>
      <c r="R85" s="20"/>
      <c r="S85" s="24"/>
    </row>
    <row r="86" spans="2:19" s="25" customFormat="1" ht="19.5" customHeight="1">
      <c r="B86" s="26" t="s">
        <v>2</v>
      </c>
      <c r="C86" s="27"/>
      <c r="D86" s="28" t="s">
        <v>6</v>
      </c>
      <c r="E86" s="27"/>
      <c r="F86" s="29" t="s">
        <v>7</v>
      </c>
      <c r="G86" s="27"/>
      <c r="H86" s="29" t="s">
        <v>8</v>
      </c>
      <c r="I86" s="27"/>
      <c r="J86" s="29" t="s">
        <v>9</v>
      </c>
      <c r="K86" s="27"/>
      <c r="L86" s="30" t="s">
        <v>10</v>
      </c>
      <c r="M86" s="27"/>
      <c r="N86" s="28" t="s">
        <v>11</v>
      </c>
      <c r="O86" s="27"/>
      <c r="P86" s="29" t="s">
        <v>12</v>
      </c>
      <c r="Q86" s="31"/>
      <c r="R86" s="28" t="s">
        <v>13</v>
      </c>
      <c r="S86" s="32"/>
    </row>
    <row r="87" spans="2:19" ht="12.75" customHeight="1">
      <c r="B87" s="33">
        <v>50</v>
      </c>
      <c r="C87" s="53"/>
      <c r="D87" s="61">
        <v>97566</v>
      </c>
      <c r="E87" s="36"/>
      <c r="F87" s="61">
        <v>172</v>
      </c>
      <c r="G87" s="38"/>
      <c r="H87" s="62">
        <v>0.99824</v>
      </c>
      <c r="I87" s="38"/>
      <c r="J87" s="62">
        <v>0.00176</v>
      </c>
      <c r="K87" s="38"/>
      <c r="L87" s="62">
        <v>0.00169</v>
      </c>
      <c r="M87" s="38"/>
      <c r="N87" s="63">
        <v>36.84</v>
      </c>
      <c r="O87" s="36"/>
      <c r="P87" s="64">
        <v>97481</v>
      </c>
      <c r="Q87" s="45"/>
      <c r="R87" s="64">
        <v>3594327</v>
      </c>
      <c r="S87" s="37"/>
    </row>
    <row r="88" spans="2:19" ht="12.75" customHeight="1">
      <c r="B88" s="33">
        <v>51</v>
      </c>
      <c r="C88" s="54"/>
      <c r="D88" s="61">
        <v>97394</v>
      </c>
      <c r="E88" s="38"/>
      <c r="F88" s="61">
        <v>187</v>
      </c>
      <c r="G88" s="38"/>
      <c r="H88" s="62">
        <v>0.99808</v>
      </c>
      <c r="I88" s="38"/>
      <c r="J88" s="62">
        <v>0.00192</v>
      </c>
      <c r="K88" s="38"/>
      <c r="L88" s="62">
        <v>0.00184</v>
      </c>
      <c r="M88" s="38"/>
      <c r="N88" s="63">
        <v>35.9</v>
      </c>
      <c r="O88" s="38"/>
      <c r="P88" s="64">
        <v>97302</v>
      </c>
      <c r="Q88" s="46"/>
      <c r="R88" s="64">
        <v>3496846</v>
      </c>
      <c r="S88" s="37"/>
    </row>
    <row r="89" spans="2:19" ht="12.75" customHeight="1">
      <c r="B89" s="33">
        <v>52</v>
      </c>
      <c r="C89" s="54"/>
      <c r="D89" s="61">
        <v>97207</v>
      </c>
      <c r="E89" s="38"/>
      <c r="F89" s="61">
        <v>203</v>
      </c>
      <c r="G89" s="38"/>
      <c r="H89" s="62">
        <v>0.99791</v>
      </c>
      <c r="I89" s="38"/>
      <c r="J89" s="62">
        <v>0.00209</v>
      </c>
      <c r="K89" s="38"/>
      <c r="L89" s="62">
        <v>0.00201</v>
      </c>
      <c r="M89" s="38"/>
      <c r="N89" s="63">
        <v>34.97</v>
      </c>
      <c r="O89" s="38"/>
      <c r="P89" s="64">
        <v>97107</v>
      </c>
      <c r="Q89" s="46"/>
      <c r="R89" s="64">
        <v>3399544</v>
      </c>
      <c r="S89" s="37"/>
    </row>
    <row r="90" spans="2:19" ht="12.75" customHeight="1">
      <c r="B90" s="33">
        <v>53</v>
      </c>
      <c r="C90" s="54"/>
      <c r="D90" s="61">
        <v>97004</v>
      </c>
      <c r="E90" s="38"/>
      <c r="F90" s="61">
        <v>219</v>
      </c>
      <c r="G90" s="38"/>
      <c r="H90" s="62">
        <v>0.99774</v>
      </c>
      <c r="I90" s="38"/>
      <c r="J90" s="62">
        <v>0.00226</v>
      </c>
      <c r="K90" s="38"/>
      <c r="L90" s="62">
        <v>0.00218</v>
      </c>
      <c r="M90" s="38"/>
      <c r="N90" s="63">
        <v>34.04</v>
      </c>
      <c r="O90" s="38"/>
      <c r="P90" s="64">
        <v>96895</v>
      </c>
      <c r="Q90" s="46"/>
      <c r="R90" s="64">
        <v>3302437</v>
      </c>
      <c r="S90" s="37"/>
    </row>
    <row r="91" spans="2:19" ht="12.75" customHeight="1">
      <c r="B91" s="33">
        <v>54</v>
      </c>
      <c r="C91" s="54"/>
      <c r="D91" s="61">
        <v>96784</v>
      </c>
      <c r="E91" s="38"/>
      <c r="F91" s="61">
        <v>236</v>
      </c>
      <c r="G91" s="38"/>
      <c r="H91" s="62">
        <v>0.99757</v>
      </c>
      <c r="I91" s="38"/>
      <c r="J91" s="62">
        <v>0.00243</v>
      </c>
      <c r="K91" s="38"/>
      <c r="L91" s="62">
        <v>0.00235</v>
      </c>
      <c r="M91" s="38"/>
      <c r="N91" s="63">
        <v>33.12</v>
      </c>
      <c r="O91" s="38"/>
      <c r="P91" s="64">
        <v>96668</v>
      </c>
      <c r="Q91" s="46"/>
      <c r="R91" s="64">
        <v>3205541</v>
      </c>
      <c r="S91" s="37"/>
    </row>
    <row r="92" spans="2:19" ht="7.5" customHeight="1">
      <c r="B92" s="33"/>
      <c r="C92" s="54"/>
      <c r="D92" s="61"/>
      <c r="E92" s="38"/>
      <c r="F92" s="61"/>
      <c r="G92" s="38"/>
      <c r="H92" s="62"/>
      <c r="I92" s="38"/>
      <c r="J92" s="62"/>
      <c r="K92" s="38"/>
      <c r="L92" s="62"/>
      <c r="M92" s="38"/>
      <c r="N92" s="63"/>
      <c r="O92" s="38"/>
      <c r="P92" s="64"/>
      <c r="Q92" s="46"/>
      <c r="R92" s="64"/>
      <c r="S92" s="37"/>
    </row>
    <row r="93" spans="2:19" ht="12.75" customHeight="1">
      <c r="B93" s="33">
        <v>55</v>
      </c>
      <c r="C93" s="54"/>
      <c r="D93" s="61">
        <v>96549</v>
      </c>
      <c r="E93" s="38"/>
      <c r="F93" s="61">
        <v>256</v>
      </c>
      <c r="G93" s="38"/>
      <c r="H93" s="62">
        <v>0.99735</v>
      </c>
      <c r="I93" s="38"/>
      <c r="J93" s="62">
        <v>0.00265</v>
      </c>
      <c r="K93" s="38"/>
      <c r="L93" s="62">
        <v>0.00254</v>
      </c>
      <c r="M93" s="38"/>
      <c r="N93" s="63">
        <v>32.2</v>
      </c>
      <c r="O93" s="38"/>
      <c r="P93" s="64">
        <v>96423</v>
      </c>
      <c r="Q93" s="46"/>
      <c r="R93" s="64">
        <v>3108874</v>
      </c>
      <c r="S93" s="37"/>
    </row>
    <row r="94" spans="2:19" ht="12.75" customHeight="1">
      <c r="B94" s="33">
        <v>56</v>
      </c>
      <c r="C94" s="54"/>
      <c r="D94" s="61">
        <v>96293</v>
      </c>
      <c r="E94" s="38"/>
      <c r="F94" s="61">
        <v>277</v>
      </c>
      <c r="G94" s="38"/>
      <c r="H94" s="62">
        <v>0.99713</v>
      </c>
      <c r="I94" s="38"/>
      <c r="J94" s="62">
        <v>0.00287</v>
      </c>
      <c r="K94" s="38"/>
      <c r="L94" s="62">
        <v>0.00277</v>
      </c>
      <c r="M94" s="38"/>
      <c r="N94" s="63">
        <v>31.28</v>
      </c>
      <c r="O94" s="38"/>
      <c r="P94" s="64">
        <v>96156</v>
      </c>
      <c r="Q94" s="46"/>
      <c r="R94" s="64">
        <v>3012451</v>
      </c>
      <c r="S94" s="37"/>
    </row>
    <row r="95" spans="2:19" ht="12.75" customHeight="1">
      <c r="B95" s="33">
        <v>57</v>
      </c>
      <c r="C95" s="54"/>
      <c r="D95" s="61">
        <v>96016</v>
      </c>
      <c r="E95" s="38"/>
      <c r="F95" s="61">
        <v>294</v>
      </c>
      <c r="G95" s="38"/>
      <c r="H95" s="62">
        <v>0.99694</v>
      </c>
      <c r="I95" s="38"/>
      <c r="J95" s="62">
        <v>0.00306</v>
      </c>
      <c r="K95" s="38"/>
      <c r="L95" s="62">
        <v>0.00298</v>
      </c>
      <c r="M95" s="38"/>
      <c r="N95" s="63">
        <v>30.37</v>
      </c>
      <c r="O95" s="38"/>
      <c r="P95" s="64">
        <v>95871</v>
      </c>
      <c r="Q95" s="46"/>
      <c r="R95" s="64">
        <v>2916295</v>
      </c>
      <c r="S95" s="37"/>
    </row>
    <row r="96" spans="2:19" ht="12.75" customHeight="1">
      <c r="B96" s="33">
        <v>58</v>
      </c>
      <c r="C96" s="54"/>
      <c r="D96" s="61">
        <v>95722</v>
      </c>
      <c r="E96" s="38"/>
      <c r="F96" s="61">
        <v>310</v>
      </c>
      <c r="G96" s="38"/>
      <c r="H96" s="62">
        <v>0.99676</v>
      </c>
      <c r="I96" s="38"/>
      <c r="J96" s="62">
        <v>0.00324</v>
      </c>
      <c r="K96" s="38"/>
      <c r="L96" s="62">
        <v>0.00315</v>
      </c>
      <c r="M96" s="38"/>
      <c r="N96" s="63">
        <v>29.46</v>
      </c>
      <c r="O96" s="38"/>
      <c r="P96" s="64">
        <v>95569</v>
      </c>
      <c r="Q96" s="46"/>
      <c r="R96" s="64">
        <v>2820424</v>
      </c>
      <c r="S96" s="37"/>
    </row>
    <row r="97" spans="2:19" ht="12.75" customHeight="1">
      <c r="B97" s="33">
        <v>59</v>
      </c>
      <c r="C97" s="54"/>
      <c r="D97" s="61">
        <v>95412</v>
      </c>
      <c r="E97" s="38"/>
      <c r="F97" s="61">
        <v>327</v>
      </c>
      <c r="G97" s="38"/>
      <c r="H97" s="62">
        <v>0.99657</v>
      </c>
      <c r="I97" s="38"/>
      <c r="J97" s="62">
        <v>0.00343</v>
      </c>
      <c r="K97" s="38"/>
      <c r="L97" s="62">
        <v>0.00333</v>
      </c>
      <c r="M97" s="38"/>
      <c r="N97" s="63">
        <v>28.56</v>
      </c>
      <c r="O97" s="38"/>
      <c r="P97" s="64">
        <v>95251</v>
      </c>
      <c r="Q97" s="46"/>
      <c r="R97" s="64">
        <v>2724855</v>
      </c>
      <c r="S97" s="37"/>
    </row>
    <row r="98" spans="2:19" ht="7.5" customHeight="1">
      <c r="B98" s="33"/>
      <c r="C98" s="54"/>
      <c r="D98" s="61"/>
      <c r="E98" s="38"/>
      <c r="F98" s="61"/>
      <c r="G98" s="38"/>
      <c r="H98" s="62"/>
      <c r="I98" s="38"/>
      <c r="J98" s="62"/>
      <c r="K98" s="38"/>
      <c r="L98" s="62"/>
      <c r="M98" s="38"/>
      <c r="N98" s="63"/>
      <c r="O98" s="38"/>
      <c r="P98" s="64"/>
      <c r="Q98" s="46"/>
      <c r="R98" s="64"/>
      <c r="S98" s="37"/>
    </row>
    <row r="99" spans="2:19" ht="12.75" customHeight="1">
      <c r="B99" s="33">
        <v>60</v>
      </c>
      <c r="C99" s="54"/>
      <c r="D99" s="61">
        <v>95086</v>
      </c>
      <c r="E99" s="38"/>
      <c r="F99" s="61">
        <v>347</v>
      </c>
      <c r="G99" s="38"/>
      <c r="H99" s="62">
        <v>0.99636</v>
      </c>
      <c r="I99" s="38"/>
      <c r="J99" s="62">
        <v>0.00364</v>
      </c>
      <c r="K99" s="38"/>
      <c r="L99" s="62">
        <v>0.00353</v>
      </c>
      <c r="M99" s="38"/>
      <c r="N99" s="63">
        <v>27.66</v>
      </c>
      <c r="O99" s="38"/>
      <c r="P99" s="64">
        <v>94914</v>
      </c>
      <c r="Q99" s="46"/>
      <c r="R99" s="64">
        <v>2629605</v>
      </c>
      <c r="S99" s="37"/>
    </row>
    <row r="100" spans="2:19" ht="12.75" customHeight="1">
      <c r="B100" s="33">
        <v>61</v>
      </c>
      <c r="C100" s="54"/>
      <c r="D100" s="61">
        <v>94739</v>
      </c>
      <c r="E100" s="38"/>
      <c r="F100" s="61">
        <v>371</v>
      </c>
      <c r="G100" s="38"/>
      <c r="H100" s="62">
        <v>0.99609</v>
      </c>
      <c r="I100" s="38"/>
      <c r="J100" s="62">
        <v>0.00391</v>
      </c>
      <c r="K100" s="38"/>
      <c r="L100" s="62">
        <v>0.00378</v>
      </c>
      <c r="M100" s="38"/>
      <c r="N100" s="63">
        <v>26.75</v>
      </c>
      <c r="O100" s="38"/>
      <c r="P100" s="64">
        <v>94556</v>
      </c>
      <c r="Q100" s="46"/>
      <c r="R100" s="64">
        <v>2534691</v>
      </c>
      <c r="S100" s="37"/>
    </row>
    <row r="101" spans="2:19" ht="12.75" customHeight="1">
      <c r="B101" s="33">
        <v>62</v>
      </c>
      <c r="C101" s="54"/>
      <c r="D101" s="61">
        <v>94368</v>
      </c>
      <c r="E101" s="38"/>
      <c r="F101" s="61">
        <v>401</v>
      </c>
      <c r="G101" s="38"/>
      <c r="H101" s="62">
        <v>0.99575</v>
      </c>
      <c r="I101" s="38"/>
      <c r="J101" s="62">
        <v>0.00425</v>
      </c>
      <c r="K101" s="38"/>
      <c r="L101" s="62">
        <v>0.00408</v>
      </c>
      <c r="M101" s="38"/>
      <c r="N101" s="63">
        <v>25.86</v>
      </c>
      <c r="O101" s="38"/>
      <c r="P101" s="64">
        <v>94171</v>
      </c>
      <c r="Q101" s="46"/>
      <c r="R101" s="64">
        <v>2440135</v>
      </c>
      <c r="S101" s="37"/>
    </row>
    <row r="102" spans="2:19" ht="12.75" customHeight="1">
      <c r="B102" s="33">
        <v>63</v>
      </c>
      <c r="C102" s="54"/>
      <c r="D102" s="61">
        <v>93968</v>
      </c>
      <c r="E102" s="38"/>
      <c r="F102" s="61">
        <v>430</v>
      </c>
      <c r="G102" s="38"/>
      <c r="H102" s="62">
        <v>0.99542</v>
      </c>
      <c r="I102" s="38"/>
      <c r="J102" s="62">
        <v>0.00458</v>
      </c>
      <c r="K102" s="38"/>
      <c r="L102" s="62">
        <v>0.00442</v>
      </c>
      <c r="M102" s="38"/>
      <c r="N102" s="63">
        <v>24.97</v>
      </c>
      <c r="O102" s="38"/>
      <c r="P102" s="64">
        <v>93755</v>
      </c>
      <c r="Q102" s="46"/>
      <c r="R102" s="64">
        <v>2345964</v>
      </c>
      <c r="S102" s="37"/>
    </row>
    <row r="103" spans="2:19" ht="12.75" customHeight="1">
      <c r="B103" s="33">
        <v>64</v>
      </c>
      <c r="C103" s="54"/>
      <c r="D103" s="61">
        <v>93538</v>
      </c>
      <c r="E103" s="38"/>
      <c r="F103" s="61">
        <v>461</v>
      </c>
      <c r="G103" s="38"/>
      <c r="H103" s="62">
        <v>0.99508</v>
      </c>
      <c r="I103" s="38"/>
      <c r="J103" s="62">
        <v>0.00492</v>
      </c>
      <c r="K103" s="38"/>
      <c r="L103" s="62">
        <v>0.00475</v>
      </c>
      <c r="M103" s="38"/>
      <c r="N103" s="63">
        <v>24.08</v>
      </c>
      <c r="O103" s="38"/>
      <c r="P103" s="64">
        <v>93310</v>
      </c>
      <c r="Q103" s="46"/>
      <c r="R103" s="64">
        <v>2252209</v>
      </c>
      <c r="S103" s="37"/>
    </row>
    <row r="104" spans="2:19" ht="7.5" customHeight="1">
      <c r="B104" s="33"/>
      <c r="C104" s="54"/>
      <c r="D104" s="61"/>
      <c r="E104" s="38"/>
      <c r="F104" s="61"/>
      <c r="G104" s="38"/>
      <c r="H104" s="62"/>
      <c r="I104" s="38"/>
      <c r="J104" s="62"/>
      <c r="K104" s="38"/>
      <c r="L104" s="62"/>
      <c r="M104" s="38"/>
      <c r="N104" s="63"/>
      <c r="O104" s="38"/>
      <c r="P104" s="64"/>
      <c r="Q104" s="46"/>
      <c r="R104" s="64"/>
      <c r="S104" s="37"/>
    </row>
    <row r="105" spans="2:19" ht="12.75" customHeight="1">
      <c r="B105" s="33">
        <v>65</v>
      </c>
      <c r="C105" s="54"/>
      <c r="D105" s="61">
        <v>93077</v>
      </c>
      <c r="E105" s="38"/>
      <c r="F105" s="61">
        <v>499</v>
      </c>
      <c r="G105" s="38"/>
      <c r="H105" s="62">
        <v>0.99464</v>
      </c>
      <c r="I105" s="38"/>
      <c r="J105" s="62">
        <v>0.00536</v>
      </c>
      <c r="K105" s="38"/>
      <c r="L105" s="62">
        <v>0.00514</v>
      </c>
      <c r="M105" s="38"/>
      <c r="N105" s="63">
        <v>23.19</v>
      </c>
      <c r="O105" s="38"/>
      <c r="P105" s="64">
        <v>92831</v>
      </c>
      <c r="Q105" s="46"/>
      <c r="R105" s="64">
        <v>2158898</v>
      </c>
      <c r="S105" s="37"/>
    </row>
    <row r="106" spans="2:19" ht="12.75" customHeight="1">
      <c r="B106" s="33">
        <v>66</v>
      </c>
      <c r="C106" s="54"/>
      <c r="D106" s="61">
        <v>92579</v>
      </c>
      <c r="E106" s="38"/>
      <c r="F106" s="61">
        <v>545</v>
      </c>
      <c r="G106" s="38"/>
      <c r="H106" s="62">
        <v>0.99411</v>
      </c>
      <c r="I106" s="38"/>
      <c r="J106" s="62">
        <v>0.00589</v>
      </c>
      <c r="K106" s="38"/>
      <c r="L106" s="62">
        <v>0.00563</v>
      </c>
      <c r="M106" s="38"/>
      <c r="N106" s="63">
        <v>22.32</v>
      </c>
      <c r="O106" s="38"/>
      <c r="P106" s="64">
        <v>92310</v>
      </c>
      <c r="Q106" s="46"/>
      <c r="R106" s="64">
        <v>2066067</v>
      </c>
      <c r="S106" s="37"/>
    </row>
    <row r="107" spans="2:19" ht="12.75" customHeight="1">
      <c r="B107" s="33">
        <v>67</v>
      </c>
      <c r="C107" s="54"/>
      <c r="D107" s="61">
        <v>92033</v>
      </c>
      <c r="E107" s="38"/>
      <c r="F107" s="61">
        <v>596</v>
      </c>
      <c r="G107" s="38"/>
      <c r="H107" s="62">
        <v>0.99352</v>
      </c>
      <c r="I107" s="38"/>
      <c r="J107" s="62">
        <v>0.00648</v>
      </c>
      <c r="K107" s="38"/>
      <c r="L107" s="62">
        <v>0.00619</v>
      </c>
      <c r="M107" s="38"/>
      <c r="N107" s="63">
        <v>21.45</v>
      </c>
      <c r="O107" s="38"/>
      <c r="P107" s="64">
        <v>91740</v>
      </c>
      <c r="Q107" s="46"/>
      <c r="R107" s="64">
        <v>1973757</v>
      </c>
      <c r="S107" s="37"/>
    </row>
    <row r="108" spans="2:19" ht="12.75" customHeight="1">
      <c r="B108" s="33">
        <v>68</v>
      </c>
      <c r="C108" s="54"/>
      <c r="D108" s="61">
        <v>91437</v>
      </c>
      <c r="E108" s="38"/>
      <c r="F108" s="61">
        <v>655</v>
      </c>
      <c r="G108" s="38"/>
      <c r="H108" s="62">
        <v>0.99284</v>
      </c>
      <c r="I108" s="38"/>
      <c r="J108" s="62">
        <v>0.00716</v>
      </c>
      <c r="K108" s="38"/>
      <c r="L108" s="62">
        <v>0.00683</v>
      </c>
      <c r="M108" s="38"/>
      <c r="N108" s="63">
        <v>20.58</v>
      </c>
      <c r="O108" s="38"/>
      <c r="P108" s="64">
        <v>91115</v>
      </c>
      <c r="Q108" s="46"/>
      <c r="R108" s="64">
        <v>1882017</v>
      </c>
      <c r="S108" s="37"/>
    </row>
    <row r="109" spans="2:19" ht="12.75" customHeight="1">
      <c r="B109" s="33">
        <v>69</v>
      </c>
      <c r="C109" s="54"/>
      <c r="D109" s="61">
        <v>90782</v>
      </c>
      <c r="E109" s="38"/>
      <c r="F109" s="61">
        <v>724</v>
      </c>
      <c r="G109" s="38"/>
      <c r="H109" s="62">
        <v>0.99203</v>
      </c>
      <c r="I109" s="38"/>
      <c r="J109" s="62">
        <v>0.00797</v>
      </c>
      <c r="K109" s="38"/>
      <c r="L109" s="62">
        <v>0.00758</v>
      </c>
      <c r="M109" s="38"/>
      <c r="N109" s="63">
        <v>19.73</v>
      </c>
      <c r="O109" s="38"/>
      <c r="P109" s="64">
        <v>90426</v>
      </c>
      <c r="Q109" s="46"/>
      <c r="R109" s="64">
        <v>1790902</v>
      </c>
      <c r="S109" s="37"/>
    </row>
    <row r="110" spans="2:19" ht="7.5" customHeight="1">
      <c r="B110" s="33"/>
      <c r="C110" s="54"/>
      <c r="D110" s="61"/>
      <c r="E110" s="38"/>
      <c r="F110" s="61"/>
      <c r="G110" s="38"/>
      <c r="H110" s="62"/>
      <c r="I110" s="38"/>
      <c r="J110" s="62"/>
      <c r="K110" s="38"/>
      <c r="L110" s="62"/>
      <c r="M110" s="38"/>
      <c r="N110" s="63"/>
      <c r="O110" s="38"/>
      <c r="P110" s="64"/>
      <c r="Q110" s="46"/>
      <c r="R110" s="64"/>
      <c r="S110" s="37"/>
    </row>
    <row r="111" spans="2:19" ht="12.75" customHeight="1">
      <c r="B111" s="33">
        <v>70</v>
      </c>
      <c r="C111" s="54"/>
      <c r="D111" s="61">
        <v>90058</v>
      </c>
      <c r="E111" s="38"/>
      <c r="F111" s="61">
        <v>802</v>
      </c>
      <c r="G111" s="38"/>
      <c r="H111" s="62">
        <v>0.9911</v>
      </c>
      <c r="I111" s="38"/>
      <c r="J111" s="62">
        <v>0.0089</v>
      </c>
      <c r="K111" s="38"/>
      <c r="L111" s="62">
        <v>0.00845</v>
      </c>
      <c r="M111" s="38"/>
      <c r="N111" s="63">
        <v>18.88</v>
      </c>
      <c r="O111" s="38"/>
      <c r="P111" s="64">
        <v>89664</v>
      </c>
      <c r="Q111" s="46"/>
      <c r="R111" s="64">
        <v>1700476</v>
      </c>
      <c r="S111" s="37"/>
    </row>
    <row r="112" spans="2:19" ht="12.75" customHeight="1">
      <c r="B112" s="33">
        <v>71</v>
      </c>
      <c r="C112" s="54"/>
      <c r="D112" s="61">
        <v>89256</v>
      </c>
      <c r="E112" s="38"/>
      <c r="F112" s="61">
        <v>892</v>
      </c>
      <c r="G112" s="38"/>
      <c r="H112" s="62">
        <v>0.99001</v>
      </c>
      <c r="I112" s="38"/>
      <c r="J112" s="62">
        <v>0.00999</v>
      </c>
      <c r="K112" s="38"/>
      <c r="L112" s="62">
        <v>0.00947</v>
      </c>
      <c r="M112" s="38"/>
      <c r="N112" s="63">
        <v>18.05</v>
      </c>
      <c r="O112" s="38"/>
      <c r="P112" s="64">
        <v>88818</v>
      </c>
      <c r="Q112" s="46"/>
      <c r="R112" s="64">
        <v>1610811</v>
      </c>
      <c r="S112" s="37"/>
    </row>
    <row r="113" spans="2:19" ht="12.75" customHeight="1">
      <c r="B113" s="33">
        <v>72</v>
      </c>
      <c r="C113" s="54"/>
      <c r="D113" s="61">
        <v>88364</v>
      </c>
      <c r="E113" s="38"/>
      <c r="F113" s="61">
        <v>993</v>
      </c>
      <c r="G113" s="38"/>
      <c r="H113" s="62">
        <v>0.98876</v>
      </c>
      <c r="I113" s="38"/>
      <c r="J113" s="62">
        <v>0.01124</v>
      </c>
      <c r="K113" s="38"/>
      <c r="L113" s="62">
        <v>0.01065</v>
      </c>
      <c r="M113" s="38"/>
      <c r="N113" s="63">
        <v>17.22</v>
      </c>
      <c r="O113" s="38"/>
      <c r="P113" s="64">
        <v>87877</v>
      </c>
      <c r="Q113" s="46"/>
      <c r="R113" s="64">
        <v>1521993</v>
      </c>
      <c r="S113" s="37"/>
    </row>
    <row r="114" spans="2:19" ht="12.75" customHeight="1">
      <c r="B114" s="33">
        <v>73</v>
      </c>
      <c r="C114" s="54"/>
      <c r="D114" s="61">
        <v>87371</v>
      </c>
      <c r="E114" s="38"/>
      <c r="F114" s="61">
        <v>1101</v>
      </c>
      <c r="G114" s="38"/>
      <c r="H114" s="62">
        <v>0.9874</v>
      </c>
      <c r="I114" s="38"/>
      <c r="J114" s="62">
        <v>0.0126</v>
      </c>
      <c r="K114" s="38"/>
      <c r="L114" s="62">
        <v>0.01198</v>
      </c>
      <c r="M114" s="38"/>
      <c r="N114" s="63">
        <v>16.41</v>
      </c>
      <c r="O114" s="38"/>
      <c r="P114" s="64">
        <v>86830</v>
      </c>
      <c r="Q114" s="46"/>
      <c r="R114" s="64">
        <v>1434117</v>
      </c>
      <c r="S114" s="37"/>
    </row>
    <row r="115" spans="2:19" ht="12.75" customHeight="1">
      <c r="B115" s="33">
        <v>74</v>
      </c>
      <c r="C115" s="54"/>
      <c r="D115" s="61">
        <v>86270</v>
      </c>
      <c r="E115" s="38"/>
      <c r="F115" s="61">
        <v>1215</v>
      </c>
      <c r="G115" s="38"/>
      <c r="H115" s="62">
        <v>0.98591</v>
      </c>
      <c r="I115" s="38"/>
      <c r="J115" s="62">
        <v>0.01409</v>
      </c>
      <c r="K115" s="38"/>
      <c r="L115" s="62">
        <v>0.01341</v>
      </c>
      <c r="M115" s="38"/>
      <c r="N115" s="63">
        <v>15.62</v>
      </c>
      <c r="O115" s="38"/>
      <c r="P115" s="64">
        <v>85672</v>
      </c>
      <c r="Q115" s="46"/>
      <c r="R115" s="64">
        <v>1347287</v>
      </c>
      <c r="S115" s="37"/>
    </row>
    <row r="116" spans="2:19" ht="7.5" customHeight="1">
      <c r="B116" s="33"/>
      <c r="C116" s="54"/>
      <c r="D116" s="61"/>
      <c r="E116" s="38"/>
      <c r="F116" s="61"/>
      <c r="G116" s="38"/>
      <c r="H116" s="62"/>
      <c r="I116" s="38"/>
      <c r="J116" s="62"/>
      <c r="K116" s="38"/>
      <c r="L116" s="62"/>
      <c r="M116" s="38"/>
      <c r="N116" s="63"/>
      <c r="O116" s="38"/>
      <c r="P116" s="64"/>
      <c r="Q116" s="46"/>
      <c r="R116" s="64"/>
      <c r="S116" s="37"/>
    </row>
    <row r="117" spans="2:19" ht="12.75" customHeight="1">
      <c r="B117" s="33">
        <v>75</v>
      </c>
      <c r="C117" s="54"/>
      <c r="D117" s="61">
        <v>85054</v>
      </c>
      <c r="E117" s="38"/>
      <c r="F117" s="61">
        <v>1338</v>
      </c>
      <c r="G117" s="38"/>
      <c r="H117" s="62">
        <v>0.98426</v>
      </c>
      <c r="I117" s="38"/>
      <c r="J117" s="62">
        <v>0.01574</v>
      </c>
      <c r="K117" s="38"/>
      <c r="L117" s="62">
        <v>0.01499</v>
      </c>
      <c r="M117" s="38"/>
      <c r="N117" s="63">
        <v>14.83</v>
      </c>
      <c r="O117" s="38"/>
      <c r="P117" s="64">
        <v>84396</v>
      </c>
      <c r="Q117" s="46"/>
      <c r="R117" s="64">
        <v>1261615</v>
      </c>
      <c r="S117" s="37"/>
    </row>
    <row r="118" spans="2:19" ht="12.75" customHeight="1">
      <c r="B118" s="33">
        <v>76</v>
      </c>
      <c r="C118" s="54"/>
      <c r="D118" s="61">
        <v>83716</v>
      </c>
      <c r="E118" s="38"/>
      <c r="F118" s="61">
        <v>1472</v>
      </c>
      <c r="G118" s="38"/>
      <c r="H118" s="62">
        <v>0.98241</v>
      </c>
      <c r="I118" s="38"/>
      <c r="J118" s="62">
        <v>0.01759</v>
      </c>
      <c r="K118" s="38"/>
      <c r="L118" s="62">
        <v>0.01676</v>
      </c>
      <c r="M118" s="38"/>
      <c r="N118" s="63">
        <v>14.06</v>
      </c>
      <c r="O118" s="38"/>
      <c r="P118" s="64">
        <v>82991</v>
      </c>
      <c r="Q118" s="46"/>
      <c r="R118" s="64">
        <v>1177219</v>
      </c>
      <c r="S118" s="37"/>
    </row>
    <row r="119" spans="2:19" ht="12.75" customHeight="1">
      <c r="B119" s="33">
        <v>77</v>
      </c>
      <c r="C119" s="54"/>
      <c r="D119" s="61">
        <v>82244</v>
      </c>
      <c r="E119" s="38"/>
      <c r="F119" s="61">
        <v>1620</v>
      </c>
      <c r="G119" s="38"/>
      <c r="H119" s="62">
        <v>0.9803</v>
      </c>
      <c r="I119" s="38"/>
      <c r="J119" s="62">
        <v>0.0197</v>
      </c>
      <c r="K119" s="38"/>
      <c r="L119" s="62">
        <v>0.01877</v>
      </c>
      <c r="M119" s="38"/>
      <c r="N119" s="63">
        <v>13.3</v>
      </c>
      <c r="O119" s="38"/>
      <c r="P119" s="64">
        <v>81447</v>
      </c>
      <c r="Q119" s="46"/>
      <c r="R119" s="64">
        <v>1094228</v>
      </c>
      <c r="S119" s="37"/>
    </row>
    <row r="120" spans="2:19" ht="12.75" customHeight="1">
      <c r="B120" s="33">
        <v>78</v>
      </c>
      <c r="C120" s="54"/>
      <c r="D120" s="61">
        <v>80623</v>
      </c>
      <c r="E120" s="38"/>
      <c r="F120" s="61">
        <v>1791</v>
      </c>
      <c r="G120" s="38"/>
      <c r="H120" s="62">
        <v>0.97779</v>
      </c>
      <c r="I120" s="38"/>
      <c r="J120" s="62">
        <v>0.02221</v>
      </c>
      <c r="K120" s="38"/>
      <c r="L120" s="62">
        <v>0.0211</v>
      </c>
      <c r="M120" s="38"/>
      <c r="N120" s="63">
        <v>12.56</v>
      </c>
      <c r="O120" s="38"/>
      <c r="P120" s="64">
        <v>79743</v>
      </c>
      <c r="Q120" s="46"/>
      <c r="R120" s="64">
        <v>1012781</v>
      </c>
      <c r="S120" s="37"/>
    </row>
    <row r="121" spans="2:19" ht="12.75" customHeight="1">
      <c r="B121" s="33">
        <v>79</v>
      </c>
      <c r="C121" s="54"/>
      <c r="D121" s="61">
        <v>78833</v>
      </c>
      <c r="E121" s="38"/>
      <c r="F121" s="61">
        <v>1993</v>
      </c>
      <c r="G121" s="38"/>
      <c r="H121" s="62">
        <v>0.97472</v>
      </c>
      <c r="I121" s="38"/>
      <c r="J121" s="62">
        <v>0.02528</v>
      </c>
      <c r="K121" s="38"/>
      <c r="L121" s="62">
        <v>0.02393</v>
      </c>
      <c r="M121" s="38"/>
      <c r="N121" s="63">
        <v>11.84</v>
      </c>
      <c r="O121" s="38"/>
      <c r="P121" s="64">
        <v>77854</v>
      </c>
      <c r="Q121" s="46"/>
      <c r="R121" s="64">
        <v>933038</v>
      </c>
      <c r="S121" s="37"/>
    </row>
    <row r="122" spans="2:19" ht="7.5" customHeight="1">
      <c r="B122" s="33"/>
      <c r="C122" s="54"/>
      <c r="D122" s="61"/>
      <c r="E122" s="38"/>
      <c r="F122" s="61"/>
      <c r="G122" s="38"/>
      <c r="H122" s="62"/>
      <c r="I122" s="38"/>
      <c r="J122" s="62"/>
      <c r="K122" s="38"/>
      <c r="L122" s="62"/>
      <c r="M122" s="38"/>
      <c r="N122" s="63"/>
      <c r="O122" s="38"/>
      <c r="P122" s="64"/>
      <c r="Q122" s="46"/>
      <c r="R122" s="64"/>
      <c r="S122" s="37"/>
    </row>
    <row r="123" spans="2:19" ht="12.75" customHeight="1">
      <c r="B123" s="33">
        <v>80</v>
      </c>
      <c r="C123" s="54"/>
      <c r="D123" s="61">
        <v>76839</v>
      </c>
      <c r="E123" s="38"/>
      <c r="F123" s="61">
        <v>2227</v>
      </c>
      <c r="G123" s="38"/>
      <c r="H123" s="62">
        <v>0.97102</v>
      </c>
      <c r="I123" s="38"/>
      <c r="J123" s="62">
        <v>0.02898</v>
      </c>
      <c r="K123" s="38"/>
      <c r="L123" s="62">
        <v>0.0274</v>
      </c>
      <c r="M123" s="38"/>
      <c r="N123" s="63">
        <v>11.13</v>
      </c>
      <c r="O123" s="38"/>
      <c r="P123" s="64">
        <v>75746</v>
      </c>
      <c r="Q123" s="46"/>
      <c r="R123" s="64">
        <v>855184</v>
      </c>
      <c r="S123" s="37"/>
    </row>
    <row r="124" spans="2:19" ht="12.75" customHeight="1">
      <c r="B124" s="33">
        <v>81</v>
      </c>
      <c r="C124" s="54"/>
      <c r="D124" s="61">
        <v>74612</v>
      </c>
      <c r="E124" s="38"/>
      <c r="F124" s="61">
        <v>2486</v>
      </c>
      <c r="G124" s="38"/>
      <c r="H124" s="62">
        <v>0.96668</v>
      </c>
      <c r="I124" s="38"/>
      <c r="J124" s="62">
        <v>0.03332</v>
      </c>
      <c r="K124" s="38"/>
      <c r="L124" s="62">
        <v>0.03152</v>
      </c>
      <c r="M124" s="38"/>
      <c r="N124" s="63">
        <v>10.45</v>
      </c>
      <c r="O124" s="38"/>
      <c r="P124" s="64">
        <v>73392</v>
      </c>
      <c r="Q124" s="46"/>
      <c r="R124" s="64">
        <v>779437</v>
      </c>
      <c r="S124" s="37"/>
    </row>
    <row r="125" spans="2:19" ht="12.75" customHeight="1">
      <c r="B125" s="33">
        <v>82</v>
      </c>
      <c r="C125" s="54"/>
      <c r="D125" s="61">
        <v>72126</v>
      </c>
      <c r="E125" s="38"/>
      <c r="F125" s="61">
        <v>2773</v>
      </c>
      <c r="G125" s="38"/>
      <c r="H125" s="62">
        <v>0.96156</v>
      </c>
      <c r="I125" s="38"/>
      <c r="J125" s="62">
        <v>0.03844</v>
      </c>
      <c r="K125" s="38"/>
      <c r="L125" s="62">
        <v>0.03643</v>
      </c>
      <c r="M125" s="38"/>
      <c r="N125" s="63">
        <v>9.79</v>
      </c>
      <c r="O125" s="38"/>
      <c r="P125" s="64">
        <v>70764</v>
      </c>
      <c r="Q125" s="46"/>
      <c r="R125" s="64">
        <v>706045</v>
      </c>
      <c r="S125" s="37"/>
    </row>
    <row r="126" spans="2:19" ht="12.75" customHeight="1">
      <c r="B126" s="33">
        <v>83</v>
      </c>
      <c r="C126" s="54"/>
      <c r="D126" s="61">
        <v>69354</v>
      </c>
      <c r="E126" s="38"/>
      <c r="F126" s="61">
        <v>3059</v>
      </c>
      <c r="G126" s="38"/>
      <c r="H126" s="62">
        <v>0.9559</v>
      </c>
      <c r="I126" s="38"/>
      <c r="J126" s="62">
        <v>0.0441</v>
      </c>
      <c r="K126" s="38"/>
      <c r="L126" s="62">
        <v>0.04206</v>
      </c>
      <c r="M126" s="38"/>
      <c r="N126" s="63">
        <v>9.16</v>
      </c>
      <c r="O126" s="38"/>
      <c r="P126" s="64">
        <v>67848</v>
      </c>
      <c r="Q126" s="46"/>
      <c r="R126" s="64">
        <v>635281</v>
      </c>
      <c r="S126" s="37"/>
    </row>
    <row r="127" spans="2:19" ht="12.75" customHeight="1">
      <c r="B127" s="33">
        <v>84</v>
      </c>
      <c r="C127" s="54"/>
      <c r="D127" s="61">
        <v>66295</v>
      </c>
      <c r="E127" s="38"/>
      <c r="F127" s="61">
        <v>3330</v>
      </c>
      <c r="G127" s="38"/>
      <c r="H127" s="62">
        <v>0.94977</v>
      </c>
      <c r="I127" s="38"/>
      <c r="J127" s="62">
        <v>0.05023</v>
      </c>
      <c r="K127" s="38"/>
      <c r="L127" s="62">
        <v>0.04822</v>
      </c>
      <c r="M127" s="38"/>
      <c r="N127" s="63">
        <v>8.56</v>
      </c>
      <c r="O127" s="38"/>
      <c r="P127" s="64">
        <v>64652</v>
      </c>
      <c r="Q127" s="46"/>
      <c r="R127" s="64">
        <v>567434</v>
      </c>
      <c r="S127" s="37"/>
    </row>
    <row r="128" spans="2:19" ht="7.5" customHeight="1">
      <c r="B128" s="33"/>
      <c r="C128" s="54"/>
      <c r="D128" s="61"/>
      <c r="E128" s="38"/>
      <c r="F128" s="61"/>
      <c r="G128" s="38"/>
      <c r="H128" s="62"/>
      <c r="I128" s="38"/>
      <c r="J128" s="62"/>
      <c r="K128" s="38"/>
      <c r="L128" s="62"/>
      <c r="M128" s="38"/>
      <c r="N128" s="63"/>
      <c r="O128" s="38"/>
      <c r="P128" s="64"/>
      <c r="Q128" s="46"/>
      <c r="R128" s="64"/>
      <c r="S128" s="37"/>
    </row>
    <row r="129" spans="2:19" ht="12.75" customHeight="1">
      <c r="B129" s="33">
        <v>85</v>
      </c>
      <c r="C129" s="54"/>
      <c r="D129" s="61">
        <v>62965</v>
      </c>
      <c r="E129" s="38"/>
      <c r="F129" s="61">
        <v>3586</v>
      </c>
      <c r="G129" s="38"/>
      <c r="H129" s="62">
        <v>0.94304</v>
      </c>
      <c r="I129" s="38"/>
      <c r="J129" s="62">
        <v>0.05696</v>
      </c>
      <c r="K129" s="38"/>
      <c r="L129" s="62">
        <v>0.05495</v>
      </c>
      <c r="M129" s="38"/>
      <c r="N129" s="63">
        <v>7.99</v>
      </c>
      <c r="O129" s="38"/>
      <c r="P129" s="64">
        <v>61193</v>
      </c>
      <c r="Q129" s="46"/>
      <c r="R129" s="64">
        <v>502782</v>
      </c>
      <c r="S129" s="37"/>
    </row>
    <row r="130" spans="2:19" ht="12.75" customHeight="1">
      <c r="B130" s="33">
        <v>86</v>
      </c>
      <c r="C130" s="54"/>
      <c r="D130" s="61">
        <v>59378</v>
      </c>
      <c r="E130" s="38"/>
      <c r="F130" s="61">
        <v>3840</v>
      </c>
      <c r="G130" s="38"/>
      <c r="H130" s="62">
        <v>0.93532</v>
      </c>
      <c r="I130" s="38"/>
      <c r="J130" s="62">
        <v>0.06468</v>
      </c>
      <c r="K130" s="38"/>
      <c r="L130" s="62">
        <v>0.06256</v>
      </c>
      <c r="M130" s="38"/>
      <c r="N130" s="63">
        <v>7.44</v>
      </c>
      <c r="O130" s="38"/>
      <c r="P130" s="64">
        <v>57479</v>
      </c>
      <c r="Q130" s="46"/>
      <c r="R130" s="64">
        <v>441589</v>
      </c>
      <c r="S130" s="37"/>
    </row>
    <row r="131" spans="2:19" ht="12.75" customHeight="1">
      <c r="B131" s="33">
        <v>87</v>
      </c>
      <c r="C131" s="54"/>
      <c r="D131" s="61">
        <v>55538</v>
      </c>
      <c r="E131" s="38"/>
      <c r="F131" s="61">
        <v>4084</v>
      </c>
      <c r="G131" s="38"/>
      <c r="H131" s="62">
        <v>0.92647</v>
      </c>
      <c r="I131" s="38"/>
      <c r="J131" s="62">
        <v>0.07353</v>
      </c>
      <c r="K131" s="38"/>
      <c r="L131" s="62">
        <v>0.07139</v>
      </c>
      <c r="M131" s="38"/>
      <c r="N131" s="63">
        <v>6.92</v>
      </c>
      <c r="O131" s="38"/>
      <c r="P131" s="64">
        <v>53516</v>
      </c>
      <c r="Q131" s="46"/>
      <c r="R131" s="64">
        <v>384110</v>
      </c>
      <c r="S131" s="37"/>
    </row>
    <row r="132" spans="2:19" ht="12.75" customHeight="1">
      <c r="B132" s="33">
        <v>88</v>
      </c>
      <c r="C132" s="54"/>
      <c r="D132" s="61">
        <v>51454</v>
      </c>
      <c r="E132" s="38"/>
      <c r="F132" s="61">
        <v>4301</v>
      </c>
      <c r="G132" s="38"/>
      <c r="H132" s="62">
        <v>0.91641</v>
      </c>
      <c r="I132" s="38"/>
      <c r="J132" s="62">
        <v>0.08359</v>
      </c>
      <c r="K132" s="38"/>
      <c r="L132" s="62">
        <v>0.08164</v>
      </c>
      <c r="M132" s="38"/>
      <c r="N132" s="63">
        <v>6.43</v>
      </c>
      <c r="O132" s="38"/>
      <c r="P132" s="64">
        <v>49320</v>
      </c>
      <c r="Q132" s="46"/>
      <c r="R132" s="64">
        <v>330594</v>
      </c>
      <c r="S132" s="37"/>
    </row>
    <row r="133" spans="2:19" ht="12.75" customHeight="1">
      <c r="B133" s="33">
        <v>89</v>
      </c>
      <c r="C133" s="54"/>
      <c r="D133" s="61">
        <v>47153</v>
      </c>
      <c r="E133" s="38"/>
      <c r="F133" s="61">
        <v>4447</v>
      </c>
      <c r="G133" s="38"/>
      <c r="H133" s="62">
        <v>0.90569</v>
      </c>
      <c r="I133" s="38"/>
      <c r="J133" s="62">
        <v>0.09431</v>
      </c>
      <c r="K133" s="38"/>
      <c r="L133" s="62">
        <v>0.09303</v>
      </c>
      <c r="M133" s="38"/>
      <c r="N133" s="63">
        <v>5.97</v>
      </c>
      <c r="O133" s="38"/>
      <c r="P133" s="64">
        <v>44939</v>
      </c>
      <c r="Q133" s="46"/>
      <c r="R133" s="64">
        <v>281274</v>
      </c>
      <c r="S133" s="37"/>
    </row>
    <row r="134" spans="2:19" ht="7.5" customHeight="1">
      <c r="B134" s="33"/>
      <c r="C134" s="54"/>
      <c r="D134" s="61"/>
      <c r="E134" s="38"/>
      <c r="F134" s="61"/>
      <c r="G134" s="38"/>
      <c r="H134" s="62"/>
      <c r="I134" s="38"/>
      <c r="J134" s="62"/>
      <c r="K134" s="38"/>
      <c r="L134" s="62"/>
      <c r="M134" s="38"/>
      <c r="N134" s="63"/>
      <c r="O134" s="38"/>
      <c r="P134" s="64"/>
      <c r="Q134" s="46"/>
      <c r="R134" s="64"/>
      <c r="S134" s="37"/>
    </row>
    <row r="135" spans="2:19" ht="12.75" customHeight="1">
      <c r="B135" s="33">
        <v>90</v>
      </c>
      <c r="C135" s="54"/>
      <c r="D135" s="61">
        <v>42706</v>
      </c>
      <c r="E135" s="38"/>
      <c r="F135" s="61">
        <v>4511</v>
      </c>
      <c r="G135" s="38"/>
      <c r="H135" s="62">
        <v>0.89437</v>
      </c>
      <c r="I135" s="38"/>
      <c r="J135" s="62">
        <v>0.10563</v>
      </c>
      <c r="K135" s="38"/>
      <c r="L135" s="62">
        <v>0.10517</v>
      </c>
      <c r="M135" s="38"/>
      <c r="N135" s="63">
        <v>5.53</v>
      </c>
      <c r="O135" s="38"/>
      <c r="P135" s="64">
        <v>40453</v>
      </c>
      <c r="Q135" s="46"/>
      <c r="R135" s="64">
        <v>236336</v>
      </c>
      <c r="S135" s="37"/>
    </row>
    <row r="136" spans="2:19" ht="12.75" customHeight="1">
      <c r="B136" s="33">
        <v>91</v>
      </c>
      <c r="C136" s="54"/>
      <c r="D136" s="61">
        <v>38195</v>
      </c>
      <c r="E136" s="38"/>
      <c r="F136" s="61">
        <v>4507</v>
      </c>
      <c r="G136" s="38"/>
      <c r="H136" s="62">
        <v>0.882</v>
      </c>
      <c r="I136" s="38"/>
      <c r="J136" s="62">
        <v>0.118</v>
      </c>
      <c r="K136" s="38"/>
      <c r="L136" s="62">
        <v>0.11833</v>
      </c>
      <c r="M136" s="38"/>
      <c r="N136" s="63">
        <v>5.13</v>
      </c>
      <c r="O136" s="38"/>
      <c r="P136" s="64">
        <v>35939</v>
      </c>
      <c r="Q136" s="46"/>
      <c r="R136" s="64">
        <v>195883</v>
      </c>
      <c r="S136" s="37"/>
    </row>
    <row r="137" spans="2:19" ht="12.75" customHeight="1">
      <c r="B137" s="33">
        <v>92</v>
      </c>
      <c r="C137" s="54"/>
      <c r="D137" s="61">
        <v>33688</v>
      </c>
      <c r="E137" s="38"/>
      <c r="F137" s="61">
        <v>4447</v>
      </c>
      <c r="G137" s="38"/>
      <c r="H137" s="62">
        <v>0.868</v>
      </c>
      <c r="I137" s="38"/>
      <c r="J137" s="62">
        <v>0.132</v>
      </c>
      <c r="K137" s="38"/>
      <c r="L137" s="62">
        <v>0.13321</v>
      </c>
      <c r="M137" s="38"/>
      <c r="N137" s="63">
        <v>4.75</v>
      </c>
      <c r="O137" s="38"/>
      <c r="P137" s="64">
        <v>31457</v>
      </c>
      <c r="Q137" s="46"/>
      <c r="R137" s="64">
        <v>159944</v>
      </c>
      <c r="S137" s="37"/>
    </row>
    <row r="138" spans="2:19" ht="12.75" customHeight="1">
      <c r="B138" s="33">
        <v>93</v>
      </c>
      <c r="C138" s="54"/>
      <c r="D138" s="61">
        <v>29241</v>
      </c>
      <c r="E138" s="38"/>
      <c r="F138" s="61">
        <v>4312</v>
      </c>
      <c r="G138" s="38"/>
      <c r="H138" s="62">
        <v>0.85253</v>
      </c>
      <c r="I138" s="38"/>
      <c r="J138" s="62">
        <v>0.14747</v>
      </c>
      <c r="K138" s="38"/>
      <c r="L138" s="62">
        <v>0.15024</v>
      </c>
      <c r="M138" s="38"/>
      <c r="N138" s="63">
        <v>4.39</v>
      </c>
      <c r="O138" s="38"/>
      <c r="P138" s="64">
        <v>27071</v>
      </c>
      <c r="Q138" s="46"/>
      <c r="R138" s="64">
        <v>128487</v>
      </c>
      <c r="S138" s="37"/>
    </row>
    <row r="139" spans="2:19" ht="12.75" customHeight="1">
      <c r="B139" s="33">
        <v>94</v>
      </c>
      <c r="C139" s="54"/>
      <c r="D139" s="61">
        <v>24929</v>
      </c>
      <c r="E139" s="38"/>
      <c r="F139" s="61">
        <v>4089</v>
      </c>
      <c r="G139" s="38"/>
      <c r="H139" s="62">
        <v>0.83597</v>
      </c>
      <c r="I139" s="38"/>
      <c r="J139" s="62">
        <v>0.16403</v>
      </c>
      <c r="K139" s="38"/>
      <c r="L139" s="62">
        <v>0.16922</v>
      </c>
      <c r="M139" s="38"/>
      <c r="N139" s="63">
        <v>4.07</v>
      </c>
      <c r="O139" s="38"/>
      <c r="P139" s="64">
        <v>22861</v>
      </c>
      <c r="Q139" s="46"/>
      <c r="R139" s="64">
        <v>101417</v>
      </c>
      <c r="S139" s="37"/>
    </row>
    <row r="140" spans="2:19" ht="7.5" customHeight="1">
      <c r="B140" s="33"/>
      <c r="C140" s="54"/>
      <c r="D140" s="61"/>
      <c r="E140" s="38"/>
      <c r="F140" s="61"/>
      <c r="G140" s="38"/>
      <c r="H140" s="62"/>
      <c r="I140" s="38"/>
      <c r="J140" s="62"/>
      <c r="K140" s="38"/>
      <c r="L140" s="62"/>
      <c r="M140" s="38"/>
      <c r="N140" s="63"/>
      <c r="O140" s="38"/>
      <c r="P140" s="64"/>
      <c r="Q140" s="46"/>
      <c r="R140" s="64"/>
      <c r="S140" s="37"/>
    </row>
    <row r="141" spans="2:19" ht="12.75" customHeight="1">
      <c r="B141" s="33">
        <v>95</v>
      </c>
      <c r="C141" s="54"/>
      <c r="D141" s="61">
        <v>20840</v>
      </c>
      <c r="E141" s="38"/>
      <c r="F141" s="61">
        <v>3740</v>
      </c>
      <c r="G141" s="38"/>
      <c r="H141" s="62">
        <v>0.82053</v>
      </c>
      <c r="I141" s="38"/>
      <c r="J141" s="62">
        <v>0.17947</v>
      </c>
      <c r="K141" s="38"/>
      <c r="L141" s="62">
        <v>0.1874</v>
      </c>
      <c r="M141" s="38"/>
      <c r="N141" s="63">
        <v>3.77</v>
      </c>
      <c r="O141" s="38"/>
      <c r="P141" s="64">
        <v>18938</v>
      </c>
      <c r="Q141" s="46"/>
      <c r="R141" s="64">
        <v>78555</v>
      </c>
      <c r="S141" s="37"/>
    </row>
    <row r="142" spans="2:19" ht="12.75" customHeight="1">
      <c r="B142" s="33">
        <v>96</v>
      </c>
      <c r="C142" s="54"/>
      <c r="D142" s="61">
        <v>17100</v>
      </c>
      <c r="E142" s="38"/>
      <c r="F142" s="61">
        <v>3375</v>
      </c>
      <c r="G142" s="38"/>
      <c r="H142" s="62">
        <v>0.80264</v>
      </c>
      <c r="I142" s="38"/>
      <c r="J142" s="62">
        <v>0.19736</v>
      </c>
      <c r="K142" s="38"/>
      <c r="L142" s="62">
        <v>0.20851</v>
      </c>
      <c r="M142" s="38"/>
      <c r="N142" s="63">
        <v>3.49</v>
      </c>
      <c r="O142" s="38"/>
      <c r="P142" s="64">
        <v>15381</v>
      </c>
      <c r="Q142" s="46"/>
      <c r="R142" s="64">
        <v>59617</v>
      </c>
      <c r="S142" s="37"/>
    </row>
    <row r="143" spans="2:19" ht="12.75" customHeight="1">
      <c r="B143" s="33">
        <v>97</v>
      </c>
      <c r="C143" s="54"/>
      <c r="D143" s="61">
        <v>13725</v>
      </c>
      <c r="E143" s="38"/>
      <c r="F143" s="61">
        <v>2970</v>
      </c>
      <c r="G143" s="38"/>
      <c r="H143" s="62">
        <v>0.78359</v>
      </c>
      <c r="I143" s="38"/>
      <c r="J143" s="62">
        <v>0.21641</v>
      </c>
      <c r="K143" s="38"/>
      <c r="L143" s="62">
        <v>0.23151</v>
      </c>
      <c r="M143" s="38"/>
      <c r="N143" s="63">
        <v>3.22</v>
      </c>
      <c r="O143" s="38"/>
      <c r="P143" s="64">
        <v>12205</v>
      </c>
      <c r="Q143" s="46"/>
      <c r="R143" s="64">
        <v>44236</v>
      </c>
      <c r="S143" s="37"/>
    </row>
    <row r="144" spans="2:19" ht="12.75" customHeight="1">
      <c r="B144" s="33">
        <v>98</v>
      </c>
      <c r="C144" s="54"/>
      <c r="D144" s="61">
        <v>10755</v>
      </c>
      <c r="E144" s="38"/>
      <c r="F144" s="61">
        <v>2545</v>
      </c>
      <c r="G144" s="38"/>
      <c r="H144" s="62">
        <v>0.76333</v>
      </c>
      <c r="I144" s="38"/>
      <c r="J144" s="62">
        <v>0.23667</v>
      </c>
      <c r="K144" s="38"/>
      <c r="L144" s="62">
        <v>0.25659</v>
      </c>
      <c r="M144" s="38"/>
      <c r="N144" s="63">
        <v>2.98</v>
      </c>
      <c r="O144" s="38"/>
      <c r="P144" s="64">
        <v>9446</v>
      </c>
      <c r="Q144" s="46"/>
      <c r="R144" s="64">
        <v>32031</v>
      </c>
      <c r="S144" s="37"/>
    </row>
    <row r="145" spans="2:19" ht="12.75" customHeight="1">
      <c r="B145" s="33">
        <v>99</v>
      </c>
      <c r="C145" s="54"/>
      <c r="D145" s="61">
        <v>8210</v>
      </c>
      <c r="E145" s="38"/>
      <c r="F145" s="61">
        <v>2119</v>
      </c>
      <c r="G145" s="38"/>
      <c r="H145" s="62">
        <v>0.74185</v>
      </c>
      <c r="I145" s="38"/>
      <c r="J145" s="62">
        <v>0.25815</v>
      </c>
      <c r="K145" s="38"/>
      <c r="L145" s="62">
        <v>0.28393</v>
      </c>
      <c r="M145" s="38"/>
      <c r="N145" s="63">
        <v>2.75</v>
      </c>
      <c r="O145" s="38"/>
      <c r="P145" s="64">
        <v>7115</v>
      </c>
      <c r="Q145" s="46"/>
      <c r="R145" s="64">
        <v>22585</v>
      </c>
      <c r="S145" s="37"/>
    </row>
    <row r="146" spans="2:19" ht="7.5" customHeight="1">
      <c r="B146" s="33"/>
      <c r="C146" s="54"/>
      <c r="D146" s="61"/>
      <c r="E146" s="38"/>
      <c r="F146" s="61"/>
      <c r="G146" s="38"/>
      <c r="H146" s="62"/>
      <c r="I146" s="38"/>
      <c r="J146" s="62"/>
      <c r="K146" s="38"/>
      <c r="L146" s="62"/>
      <c r="M146" s="38"/>
      <c r="N146" s="63"/>
      <c r="O146" s="38"/>
      <c r="P146" s="64"/>
      <c r="Q146" s="46"/>
      <c r="R146" s="64"/>
      <c r="S146" s="37"/>
    </row>
    <row r="147" spans="2:19" ht="12.75" customHeight="1">
      <c r="B147" s="33">
        <v>100</v>
      </c>
      <c r="C147" s="54"/>
      <c r="D147" s="61">
        <v>6090</v>
      </c>
      <c r="E147" s="38"/>
      <c r="F147" s="61">
        <v>1711</v>
      </c>
      <c r="G147" s="38"/>
      <c r="H147" s="62">
        <v>0.71912</v>
      </c>
      <c r="I147" s="38"/>
      <c r="J147" s="62">
        <v>0.28088</v>
      </c>
      <c r="K147" s="38"/>
      <c r="L147" s="62">
        <v>0.31372</v>
      </c>
      <c r="M147" s="38"/>
      <c r="N147" s="63">
        <v>2.54</v>
      </c>
      <c r="O147" s="38"/>
      <c r="P147" s="64">
        <v>5202</v>
      </c>
      <c r="Q147" s="46"/>
      <c r="R147" s="64">
        <v>15470</v>
      </c>
      <c r="S147" s="37"/>
    </row>
    <row r="148" spans="2:19" ht="12.75" customHeight="1">
      <c r="B148" s="33">
        <v>101</v>
      </c>
      <c r="C148" s="54"/>
      <c r="D148" s="61">
        <v>4380</v>
      </c>
      <c r="E148" s="38"/>
      <c r="F148" s="61">
        <v>1335</v>
      </c>
      <c r="G148" s="38"/>
      <c r="H148" s="62">
        <v>0.69513</v>
      </c>
      <c r="I148" s="38"/>
      <c r="J148" s="62">
        <v>0.30487</v>
      </c>
      <c r="K148" s="38"/>
      <c r="L148" s="62">
        <v>0.3462</v>
      </c>
      <c r="M148" s="38"/>
      <c r="N148" s="63">
        <v>2.34</v>
      </c>
      <c r="O148" s="38"/>
      <c r="P148" s="64">
        <v>3682</v>
      </c>
      <c r="Q148" s="46"/>
      <c r="R148" s="64">
        <v>10268</v>
      </c>
      <c r="S148" s="37"/>
    </row>
    <row r="149" spans="2:19" ht="12.75" customHeight="1">
      <c r="B149" s="33">
        <v>102</v>
      </c>
      <c r="C149" s="54"/>
      <c r="D149" s="61">
        <v>3044</v>
      </c>
      <c r="E149" s="38"/>
      <c r="F149" s="61">
        <v>1005</v>
      </c>
      <c r="G149" s="38"/>
      <c r="H149" s="62">
        <v>0.6699</v>
      </c>
      <c r="I149" s="38"/>
      <c r="J149" s="62">
        <v>0.3301</v>
      </c>
      <c r="K149" s="38"/>
      <c r="L149" s="62">
        <v>0.38161</v>
      </c>
      <c r="M149" s="38"/>
      <c r="N149" s="63">
        <v>2.16</v>
      </c>
      <c r="O149" s="38"/>
      <c r="P149" s="64">
        <v>2516</v>
      </c>
      <c r="Q149" s="46"/>
      <c r="R149" s="64">
        <v>6585</v>
      </c>
      <c r="S149" s="37"/>
    </row>
    <row r="150" spans="2:19" ht="12.75" customHeight="1">
      <c r="B150" s="33">
        <v>103</v>
      </c>
      <c r="C150" s="54"/>
      <c r="D150" s="61">
        <v>2039</v>
      </c>
      <c r="E150" s="38"/>
      <c r="F150" s="61">
        <v>727</v>
      </c>
      <c r="G150" s="38"/>
      <c r="H150" s="62">
        <v>0.64344</v>
      </c>
      <c r="I150" s="38"/>
      <c r="J150" s="62">
        <v>0.35656</v>
      </c>
      <c r="K150" s="38"/>
      <c r="L150" s="62">
        <v>0.4202</v>
      </c>
      <c r="M150" s="38"/>
      <c r="N150" s="63">
        <v>2</v>
      </c>
      <c r="O150" s="38"/>
      <c r="P150" s="64">
        <v>1655</v>
      </c>
      <c r="Q150" s="46"/>
      <c r="R150" s="64">
        <v>4069</v>
      </c>
      <c r="S150" s="37"/>
    </row>
    <row r="151" spans="2:19" ht="12.75" customHeight="1">
      <c r="B151" s="33">
        <v>104</v>
      </c>
      <c r="C151" s="54"/>
      <c r="D151" s="61">
        <v>1312</v>
      </c>
      <c r="E151" s="38"/>
      <c r="F151" s="61">
        <v>504</v>
      </c>
      <c r="G151" s="38"/>
      <c r="H151" s="62">
        <v>0.61578</v>
      </c>
      <c r="I151" s="38"/>
      <c r="J151" s="62">
        <v>0.38422</v>
      </c>
      <c r="K151" s="38"/>
      <c r="L151" s="62">
        <v>0.46227</v>
      </c>
      <c r="M151" s="38"/>
      <c r="N151" s="63">
        <v>1.84</v>
      </c>
      <c r="O151" s="38"/>
      <c r="P151" s="64">
        <v>1044</v>
      </c>
      <c r="Q151" s="46"/>
      <c r="R151" s="64">
        <v>2414</v>
      </c>
      <c r="S151" s="37"/>
    </row>
    <row r="152" spans="2:19" ht="7.5" customHeight="1">
      <c r="B152" s="33"/>
      <c r="C152" s="54"/>
      <c r="D152" s="61"/>
      <c r="E152" s="38"/>
      <c r="F152" s="61"/>
      <c r="G152" s="38"/>
      <c r="H152" s="62"/>
      <c r="I152" s="38"/>
      <c r="J152" s="62"/>
      <c r="K152" s="38"/>
      <c r="L152" s="62"/>
      <c r="M152" s="38"/>
      <c r="N152" s="63"/>
      <c r="O152" s="38"/>
      <c r="P152" s="64"/>
      <c r="Q152" s="46"/>
      <c r="R152" s="64"/>
      <c r="S152" s="37"/>
    </row>
    <row r="153" spans="2:19" ht="12.75" customHeight="1">
      <c r="B153" s="33">
        <v>105</v>
      </c>
      <c r="C153" s="54"/>
      <c r="D153" s="61">
        <v>808</v>
      </c>
      <c r="E153" s="38"/>
      <c r="F153" s="61">
        <v>334</v>
      </c>
      <c r="G153" s="38"/>
      <c r="H153" s="62">
        <v>0.58698</v>
      </c>
      <c r="I153" s="38"/>
      <c r="J153" s="62">
        <v>0.41302</v>
      </c>
      <c r="K153" s="38"/>
      <c r="L153" s="62">
        <v>0.50812</v>
      </c>
      <c r="M153" s="38"/>
      <c r="N153" s="63">
        <v>1.7</v>
      </c>
      <c r="O153" s="38"/>
      <c r="P153" s="64">
        <v>629</v>
      </c>
      <c r="Q153" s="46"/>
      <c r="R153" s="64">
        <v>1370</v>
      </c>
      <c r="S153" s="37"/>
    </row>
    <row r="154" spans="2:19" ht="12.75" customHeight="1">
      <c r="B154" s="33">
        <v>106</v>
      </c>
      <c r="C154" s="54"/>
      <c r="D154" s="61">
        <v>474</v>
      </c>
      <c r="E154" s="38"/>
      <c r="F154" s="61">
        <v>210</v>
      </c>
      <c r="G154" s="38"/>
      <c r="H154" s="62">
        <v>0.55713</v>
      </c>
      <c r="I154" s="38"/>
      <c r="J154" s="62">
        <v>0.44287</v>
      </c>
      <c r="K154" s="38"/>
      <c r="L154" s="62">
        <v>0.55811</v>
      </c>
      <c r="M154" s="38"/>
      <c r="N154" s="63">
        <v>1.56</v>
      </c>
      <c r="O154" s="38"/>
      <c r="P154" s="64">
        <v>361</v>
      </c>
      <c r="Q154" s="46"/>
      <c r="R154" s="64">
        <v>741</v>
      </c>
      <c r="S154" s="37"/>
    </row>
    <row r="155" spans="2:19" ht="12.75" customHeight="1">
      <c r="B155" s="33">
        <v>107</v>
      </c>
      <c r="C155" s="54"/>
      <c r="D155" s="61">
        <v>264</v>
      </c>
      <c r="E155" s="38"/>
      <c r="F155" s="61">
        <v>125</v>
      </c>
      <c r="G155" s="38"/>
      <c r="H155" s="62">
        <v>0.52631</v>
      </c>
      <c r="I155" s="38"/>
      <c r="J155" s="62">
        <v>0.47369</v>
      </c>
      <c r="K155" s="38"/>
      <c r="L155" s="62">
        <v>0.6126</v>
      </c>
      <c r="M155" s="38"/>
      <c r="N155" s="63">
        <v>1.44</v>
      </c>
      <c r="O155" s="38"/>
      <c r="P155" s="64">
        <v>196</v>
      </c>
      <c r="Q155" s="46"/>
      <c r="R155" s="64">
        <v>380</v>
      </c>
      <c r="S155" s="37"/>
    </row>
    <row r="156" spans="2:19" ht="12.75" customHeight="1">
      <c r="B156" s="33">
        <v>108</v>
      </c>
      <c r="C156" s="54"/>
      <c r="D156" s="61">
        <v>139</v>
      </c>
      <c r="E156" s="38"/>
      <c r="F156" s="61">
        <v>70</v>
      </c>
      <c r="G156" s="38"/>
      <c r="H156" s="62">
        <v>0.49466</v>
      </c>
      <c r="I156" s="38"/>
      <c r="J156" s="62">
        <v>0.50534</v>
      </c>
      <c r="K156" s="38"/>
      <c r="L156" s="62">
        <v>0.67199</v>
      </c>
      <c r="M156" s="38"/>
      <c r="N156" s="63">
        <v>1.33</v>
      </c>
      <c r="O156" s="38"/>
      <c r="P156" s="64">
        <v>100</v>
      </c>
      <c r="Q156" s="46"/>
      <c r="R156" s="64">
        <v>184</v>
      </c>
      <c r="S156" s="37"/>
    </row>
    <row r="157" spans="2:19" ht="12.75" customHeight="1">
      <c r="B157" s="33">
        <v>109</v>
      </c>
      <c r="C157" s="54"/>
      <c r="D157" s="61">
        <v>69</v>
      </c>
      <c r="E157" s="38"/>
      <c r="F157" s="61">
        <v>37</v>
      </c>
      <c r="G157" s="38"/>
      <c r="H157" s="62">
        <v>0.46232</v>
      </c>
      <c r="I157" s="38"/>
      <c r="J157" s="62">
        <v>0.53768</v>
      </c>
      <c r="K157" s="38"/>
      <c r="L157" s="62">
        <v>0.73673</v>
      </c>
      <c r="M157" s="38"/>
      <c r="N157" s="63">
        <v>1.22</v>
      </c>
      <c r="O157" s="38"/>
      <c r="P157" s="64">
        <v>48</v>
      </c>
      <c r="Q157" s="46"/>
      <c r="R157" s="64">
        <v>84</v>
      </c>
      <c r="S157" s="37"/>
    </row>
    <row r="158" spans="2:19" ht="7.5" customHeight="1">
      <c r="B158" s="33"/>
      <c r="C158" s="54"/>
      <c r="D158" s="61"/>
      <c r="E158" s="38"/>
      <c r="F158" s="61"/>
      <c r="G158" s="38"/>
      <c r="H158" s="62"/>
      <c r="I158" s="38"/>
      <c r="J158" s="62"/>
      <c r="K158" s="38"/>
      <c r="L158" s="62"/>
      <c r="M158" s="38"/>
      <c r="N158" s="63"/>
      <c r="O158" s="38"/>
      <c r="P158" s="64"/>
      <c r="Q158" s="46"/>
      <c r="R158" s="64"/>
      <c r="S158" s="37"/>
    </row>
    <row r="159" spans="2:19" ht="12.75" customHeight="1">
      <c r="B159" s="33">
        <v>110</v>
      </c>
      <c r="C159" s="54"/>
      <c r="D159" s="61">
        <v>32</v>
      </c>
      <c r="E159" s="38"/>
      <c r="F159" s="61">
        <v>18</v>
      </c>
      <c r="G159" s="38"/>
      <c r="H159" s="62">
        <v>0.42947</v>
      </c>
      <c r="I159" s="38"/>
      <c r="J159" s="62">
        <v>0.57053</v>
      </c>
      <c r="K159" s="38"/>
      <c r="L159" s="62">
        <v>0.8073</v>
      </c>
      <c r="M159" s="38"/>
      <c r="N159" s="63">
        <v>1.12</v>
      </c>
      <c r="O159" s="38"/>
      <c r="P159" s="64">
        <v>22</v>
      </c>
      <c r="Q159" s="46"/>
      <c r="R159" s="64">
        <v>36</v>
      </c>
      <c r="S159" s="37"/>
    </row>
    <row r="160" spans="2:19" ht="12.75" customHeight="1">
      <c r="B160" s="33">
        <v>111</v>
      </c>
      <c r="C160" s="54"/>
      <c r="D160" s="61">
        <v>14</v>
      </c>
      <c r="E160" s="38"/>
      <c r="F160" s="61">
        <v>8</v>
      </c>
      <c r="G160" s="38"/>
      <c r="H160" s="62">
        <v>0.39631</v>
      </c>
      <c r="I160" s="38"/>
      <c r="J160" s="62">
        <v>0.60369</v>
      </c>
      <c r="K160" s="38"/>
      <c r="L160" s="62">
        <v>0.88423</v>
      </c>
      <c r="M160" s="38"/>
      <c r="N160" s="63">
        <v>1.04</v>
      </c>
      <c r="O160" s="38"/>
      <c r="P160" s="64">
        <v>9</v>
      </c>
      <c r="Q160" s="46"/>
      <c r="R160" s="64">
        <v>14</v>
      </c>
      <c r="S160" s="37"/>
    </row>
    <row r="161" spans="2:19" ht="12.75" customHeight="1">
      <c r="B161" s="33">
        <v>112</v>
      </c>
      <c r="C161" s="54"/>
      <c r="D161" s="61">
        <v>5</v>
      </c>
      <c r="E161" s="38"/>
      <c r="F161" s="61">
        <v>3</v>
      </c>
      <c r="G161" s="38"/>
      <c r="H161" s="62">
        <v>0.36308</v>
      </c>
      <c r="I161" s="38"/>
      <c r="J161" s="62">
        <v>0.63692</v>
      </c>
      <c r="K161" s="38"/>
      <c r="L161" s="62">
        <v>0.96808</v>
      </c>
      <c r="M161" s="38"/>
      <c r="N161" s="63">
        <v>0.96</v>
      </c>
      <c r="O161" s="38"/>
      <c r="P161" s="64">
        <v>3</v>
      </c>
      <c r="Q161" s="46"/>
      <c r="R161" s="64">
        <v>5</v>
      </c>
      <c r="S161" s="37"/>
    </row>
    <row r="162" spans="2:19" ht="12.75" customHeight="1">
      <c r="B162" s="33">
        <v>113</v>
      </c>
      <c r="C162" s="54"/>
      <c r="D162" s="61">
        <v>2</v>
      </c>
      <c r="E162" s="38"/>
      <c r="F162" s="61">
        <v>1</v>
      </c>
      <c r="G162" s="38"/>
      <c r="H162" s="62">
        <v>0.33003</v>
      </c>
      <c r="I162" s="38"/>
      <c r="J162" s="62">
        <v>0.66997</v>
      </c>
      <c r="K162" s="38"/>
      <c r="L162" s="62">
        <v>1.05948</v>
      </c>
      <c r="M162" s="38"/>
      <c r="N162" s="63">
        <v>0.88</v>
      </c>
      <c r="O162" s="38"/>
      <c r="P162" s="64">
        <v>1</v>
      </c>
      <c r="Q162" s="46"/>
      <c r="R162" s="64">
        <v>2</v>
      </c>
      <c r="S162" s="37"/>
    </row>
    <row r="163" spans="2:19" ht="12.75" customHeight="1" thickBot="1">
      <c r="B163" s="41">
        <v>114</v>
      </c>
      <c r="C163" s="55"/>
      <c r="D163" s="56">
        <v>1</v>
      </c>
      <c r="E163" s="42"/>
      <c r="F163" s="65">
        <v>0</v>
      </c>
      <c r="G163" s="42"/>
      <c r="H163" s="58">
        <v>0.29741</v>
      </c>
      <c r="I163" s="42"/>
      <c r="J163" s="58">
        <v>0.70259</v>
      </c>
      <c r="K163" s="42"/>
      <c r="L163" s="58">
        <v>1.15912</v>
      </c>
      <c r="M163" s="42"/>
      <c r="N163" s="59">
        <v>0.82</v>
      </c>
      <c r="O163" s="42"/>
      <c r="P163" s="65">
        <v>0</v>
      </c>
      <c r="Q163" s="47"/>
      <c r="R163" s="60">
        <v>1</v>
      </c>
      <c r="S163" s="43"/>
    </row>
    <row r="164" ht="3.75" customHeight="1"/>
    <row r="165" ht="14.25">
      <c r="B165" s="67" t="s">
        <v>21</v>
      </c>
    </row>
  </sheetData>
  <sheetProtection/>
  <printOptions/>
  <pageMargins left="0.3937007874015748" right="0.3937007874015748" top="0.1968503937007874" bottom="0.3937007874015748" header="0.5118110236220472" footer="0"/>
  <pageSetup firstPageNumber="10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sakura</cp:lastModifiedBy>
  <cp:lastPrinted>2010-10-13T06:24:39Z</cp:lastPrinted>
  <dcterms:created xsi:type="dcterms:W3CDTF">1997-03-07T02:04:29Z</dcterms:created>
  <dcterms:modified xsi:type="dcterms:W3CDTF">2010-12-30T14:43:53Z</dcterms:modified>
  <cp:category/>
  <cp:version/>
  <cp:contentType/>
  <cp:contentStatus/>
</cp:coreProperties>
</file>